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19590" windowHeight="11640" firstSheet="8" activeTab="12"/>
  </bookViews>
  <sheets>
    <sheet name="Результаты ЕНТ, КТ" sheetId="4" r:id="rId1"/>
    <sheet name="Результаты КТ ТиПО" sheetId="6" state="hidden" r:id="rId2"/>
    <sheet name="Ануллированные" sheetId="5" state="hidden" r:id="rId3"/>
    <sheet name="караозек" sheetId="7" r:id="rId4"/>
    <sheet name="журав" sheetId="8" r:id="rId5"/>
    <sheet name="отрадное" sheetId="9" r:id="rId6"/>
    <sheet name="ельтсш" sheetId="10" r:id="rId7"/>
    <sheet name="вознесенка" sheetId="11" r:id="rId8"/>
    <sheet name="айнакол" sheetId="12" r:id="rId9"/>
    <sheet name="партизан" sheetId="13" r:id="rId10"/>
    <sheet name="токтам" sheetId="14" r:id="rId11"/>
    <sheet name="шубарагаш" sheetId="15" r:id="rId12"/>
    <sheet name="капит" sheetId="16" r:id="rId13"/>
    <sheet name="сш2" sheetId="17" r:id="rId14"/>
    <sheet name="сш3" sheetId="18" r:id="rId15"/>
    <sheet name="сш4" sheetId="19" r:id="rId16"/>
    <sheet name="сш5" sheetId="20" r:id="rId17"/>
    <sheet name="новобраск" sheetId="21" r:id="rId18"/>
    <sheet name="алтынды" sheetId="22" r:id="rId19"/>
    <sheet name="сш1" sheetId="23" r:id="rId20"/>
  </sheets>
  <definedNames>
    <definedName name="_xlnm._FilterDatabase" localSheetId="0" hidden="1">'Результаты ЕНТ, КТ'!$A$1:$A$75</definedName>
    <definedName name="_xlnm.Print_Titles" localSheetId="2">Ануллированные!$3:$5</definedName>
    <definedName name="_xlnm.Print_Titles" localSheetId="0">'Результаты ЕНТ, КТ'!$3:$5</definedName>
    <definedName name="_xlnm.Print_Titles" localSheetId="1">'Результаты КТ ТиПО'!$3:$5</definedName>
  </definedNames>
  <calcPr calcId="125725"/>
</workbook>
</file>

<file path=xl/calcChain.xml><?xml version="1.0" encoding="utf-8"?>
<calcChain xmlns="http://schemas.openxmlformats.org/spreadsheetml/2006/main">
  <c r="Q8" i="17"/>
  <c r="G37" i="23"/>
  <c r="Q16"/>
  <c r="Q11" i="22"/>
  <c r="Q5" i="21"/>
  <c r="Q9" i="20"/>
  <c r="Q8" i="19"/>
  <c r="Q7" i="18"/>
  <c r="Q12" i="16"/>
  <c r="Q7" i="15"/>
  <c r="Q7" i="13"/>
  <c r="Q7" i="12"/>
  <c r="Q5" i="11"/>
  <c r="Q7" i="10"/>
  <c r="Q4" i="9"/>
  <c r="Q4" i="8"/>
  <c r="Q6" i="7"/>
</calcChain>
</file>

<file path=xl/sharedStrings.xml><?xml version="1.0" encoding="utf-8"?>
<sst xmlns="http://schemas.openxmlformats.org/spreadsheetml/2006/main" count="879" uniqueCount="364">
  <si>
    <t>Поток</t>
  </si>
  <si>
    <t>Аудитория</t>
  </si>
  <si>
    <t>ИКТ</t>
  </si>
  <si>
    <t>Ф.И.О.</t>
  </si>
  <si>
    <t>Место</t>
  </si>
  <si>
    <t>Вариант</t>
  </si>
  <si>
    <t>Баллы</t>
  </si>
  <si>
    <t>История Казахстана</t>
  </si>
  <si>
    <t>Всего</t>
  </si>
  <si>
    <t>каз</t>
  </si>
  <si>
    <t>421001002</t>
  </si>
  <si>
    <t>Абдол Тұрар Еркінұлы</t>
  </si>
  <si>
    <t>№</t>
  </si>
  <si>
    <t>Язык сдачи тестирования</t>
  </si>
  <si>
    <t>Математическая грамотность</t>
  </si>
  <si>
    <t>Грамотность чтения</t>
  </si>
  <si>
    <t>Профильный предмет 1</t>
  </si>
  <si>
    <t>балл</t>
  </si>
  <si>
    <t>Профильный предмет 2</t>
  </si>
  <si>
    <t>ИИН</t>
  </si>
  <si>
    <t>Список результатов тестирования (ЕНТ, КТ)</t>
  </si>
  <si>
    <t>Список результатов тестирования (КТ ТиПО)</t>
  </si>
  <si>
    <t>Дата/время формирования:</t>
  </si>
  <si>
    <t>Список ануллированных</t>
  </si>
  <si>
    <t>Общепрофильная дисциплина</t>
  </si>
  <si>
    <t>наименование</t>
  </si>
  <si>
    <t>Профилирующая дисциплина</t>
  </si>
  <si>
    <t>23.06.2017, 16:05:45</t>
  </si>
  <si>
    <t>Амренова Камила Нурсултановна</t>
  </si>
  <si>
    <t>040420551365</t>
  </si>
  <si>
    <t>География</t>
  </si>
  <si>
    <t>Математика</t>
  </si>
  <si>
    <t>Аспендиярұлы Қуанышқали</t>
  </si>
  <si>
    <t>991215351030</t>
  </si>
  <si>
    <t>Казахский язык и литература</t>
  </si>
  <si>
    <t>История</t>
  </si>
  <si>
    <t>Асылбекова Гульназия Даулетбековна</t>
  </si>
  <si>
    <t>990813450225</t>
  </si>
  <si>
    <t>Биология</t>
  </si>
  <si>
    <t>Ахмади Индира Қайратқызы</t>
  </si>
  <si>
    <t>001027650382</t>
  </si>
  <si>
    <t>Базарова Индира Даулетбековна</t>
  </si>
  <si>
    <t>990114450433</t>
  </si>
  <si>
    <t>Химия</t>
  </si>
  <si>
    <t>Бахытхан Нурбек</t>
  </si>
  <si>
    <t>990309350506</t>
  </si>
  <si>
    <t>Физика</t>
  </si>
  <si>
    <t>Бекмагамбетова Гульжан Кенжебековна</t>
  </si>
  <si>
    <t>000312650923</t>
  </si>
  <si>
    <t>Даулетхан Салтанат Сейтжанқызы</t>
  </si>
  <si>
    <t>990914450521</t>
  </si>
  <si>
    <t>Еренбекқызы Акмарал</t>
  </si>
  <si>
    <t>000127651351</t>
  </si>
  <si>
    <t>Английский язык</t>
  </si>
  <si>
    <t>Ермаганбетова Анель Айбековна</t>
  </si>
  <si>
    <t>990508450207</t>
  </si>
  <si>
    <t>Есканов Тохтар Токтамысович</t>
  </si>
  <si>
    <t>990106351322</t>
  </si>
  <si>
    <t>Еслямова Аллязи Маратовна</t>
  </si>
  <si>
    <t>000112650518</t>
  </si>
  <si>
    <t>Жусупова Куралай Талгатовна</t>
  </si>
  <si>
    <t>990816451448</t>
  </si>
  <si>
    <t>Искакова Алма Канатовна</t>
  </si>
  <si>
    <t>000630650407</t>
  </si>
  <si>
    <t>Кавкеш Дамир Русланулы</t>
  </si>
  <si>
    <t>990628351102</t>
  </si>
  <si>
    <t>Кудайбергенов Еламан Сайранбекович</t>
  </si>
  <si>
    <t>990626351082</t>
  </si>
  <si>
    <t>Маткенова Арайлым Ерболовна</t>
  </si>
  <si>
    <t>981002451126</t>
  </si>
  <si>
    <t>Мерген Гүлжан</t>
  </si>
  <si>
    <t>000210651293</t>
  </si>
  <si>
    <t>Молдашбек Сұлушаш Мұратқызы</t>
  </si>
  <si>
    <t>990609450791</t>
  </si>
  <si>
    <t>Нұрбақыт Алтынай</t>
  </si>
  <si>
    <t>990327000102</t>
  </si>
  <si>
    <t>Рақымжан Қанай Құттымбетұлы</t>
  </si>
  <si>
    <t>991201351044</t>
  </si>
  <si>
    <t>Сатбаева Арайлым Чакыртовна</t>
  </si>
  <si>
    <t>000213650945</t>
  </si>
  <si>
    <t>Солтан Нұрлан</t>
  </si>
  <si>
    <t>000923550136</t>
  </si>
  <si>
    <t>Сулеймен Ғасыржан Серікұлы</t>
  </si>
  <si>
    <t>000101553528</t>
  </si>
  <si>
    <t>Уаилденова Азиза Саматовна</t>
  </si>
  <si>
    <t>990811450155</t>
  </si>
  <si>
    <t>Аскар Уазыра</t>
  </si>
  <si>
    <t>980317451225</t>
  </si>
  <si>
    <t>Ақтанберди Мұқағали</t>
  </si>
  <si>
    <t>990415351243</t>
  </si>
  <si>
    <t>Человек. Общество. Право</t>
  </si>
  <si>
    <t>Бапанова Аида Қадырбайқызы</t>
  </si>
  <si>
    <t>000616650629</t>
  </si>
  <si>
    <t>Бауыржан Карлыгаш</t>
  </si>
  <si>
    <t>990712451521</t>
  </si>
  <si>
    <t>Боканова Кымбат Маратовна</t>
  </si>
  <si>
    <t>000417650944</t>
  </si>
  <si>
    <t>Болыс Күлмай</t>
  </si>
  <si>
    <t>991110451244</t>
  </si>
  <si>
    <t>Джалымбет Әмір Құдабергенұлы</t>
  </si>
  <si>
    <t>991203450896</t>
  </si>
  <si>
    <t>Дженбаев Меиржан Джумалиевич</t>
  </si>
  <si>
    <t>981025300289</t>
  </si>
  <si>
    <t>Епеш Алмагуль Саматовна</t>
  </si>
  <si>
    <t>990327451023</t>
  </si>
  <si>
    <t>Есмуканов Айдос Мейрамбаевич</t>
  </si>
  <si>
    <t>000908550362</t>
  </si>
  <si>
    <t>Женбаев Олжас Турдалиевич</t>
  </si>
  <si>
    <t>990816351322</t>
  </si>
  <si>
    <t>Зейнелғабиден Сағыныш Мейрамбекқызы</t>
  </si>
  <si>
    <t>991126450481</t>
  </si>
  <si>
    <t>Касымова Дана Мерекеқызы</t>
  </si>
  <si>
    <t>990407451177</t>
  </si>
  <si>
    <t>Кенес Мөлдір Муратқызы</t>
  </si>
  <si>
    <t>000511650459</t>
  </si>
  <si>
    <t>Кокей Толкын</t>
  </si>
  <si>
    <t>990405451364</t>
  </si>
  <si>
    <t>Кудайберген Жулдыз Мухтаркызы</t>
  </si>
  <si>
    <t>991112450673</t>
  </si>
  <si>
    <t>Лен Жансая</t>
  </si>
  <si>
    <t>001108650739</t>
  </si>
  <si>
    <t>Манет Анаргуль</t>
  </si>
  <si>
    <t>980417451427</t>
  </si>
  <si>
    <t>Мұрат Мейрамгүл Таскенқызы</t>
  </si>
  <si>
    <t>990611450237</t>
  </si>
  <si>
    <t>Нагаев Талгат Джамбулович</t>
  </si>
  <si>
    <t>990413350789</t>
  </si>
  <si>
    <t>Нөгербек Айдын Алтайұлы</t>
  </si>
  <si>
    <t>991127350410</t>
  </si>
  <si>
    <t>Орман Ғазиз Арманұлы</t>
  </si>
  <si>
    <t>000118550803</t>
  </si>
  <si>
    <t>Тиржанова Акмарал Дауренбековна</t>
  </si>
  <si>
    <t>000117650834</t>
  </si>
  <si>
    <t>Турсунбек Максат Умурбекұлы</t>
  </si>
  <si>
    <t>991221350937</t>
  </si>
  <si>
    <t>Шегенова Анель Кайратовна</t>
  </si>
  <si>
    <t>990531450351</t>
  </si>
  <si>
    <t>-</t>
  </si>
  <si>
    <t>рус</t>
  </si>
  <si>
    <t>Адентаева Асель Талгатовна</t>
  </si>
  <si>
    <t>990317450873</t>
  </si>
  <si>
    <t>Андриянов Андрей Владимирович</t>
  </si>
  <si>
    <t>981203350500</t>
  </si>
  <si>
    <t>Балиева Камила Канатовна</t>
  </si>
  <si>
    <t>000512650990</t>
  </si>
  <si>
    <t>Гавриленко Дмитрий Александрович</t>
  </si>
  <si>
    <t>990325350434</t>
  </si>
  <si>
    <t>Ериков Ельнур Серикулы</t>
  </si>
  <si>
    <t>000823551319</t>
  </si>
  <si>
    <t>Есельбаев Адильбек Арманович</t>
  </si>
  <si>
    <t>991029351129</t>
  </si>
  <si>
    <t>Русский язык и литература</t>
  </si>
  <si>
    <t>Жәмәли Айдар Умирзақұлы</t>
  </si>
  <si>
    <t>000207550540</t>
  </si>
  <si>
    <t>Камидолла Медет Маратұлы</t>
  </si>
  <si>
    <t>000530550289</t>
  </si>
  <si>
    <t>Каратаева Асель Талгаткызы</t>
  </si>
  <si>
    <t>000714650106</t>
  </si>
  <si>
    <t>Козина Татьяна Владимировна</t>
  </si>
  <si>
    <t>990525451288</t>
  </si>
  <si>
    <t>Липилкин Владислав Александрович</t>
  </si>
  <si>
    <t>981118351478</t>
  </si>
  <si>
    <t>Мельник Станислав Витальевич</t>
  </si>
  <si>
    <t>990415350384</t>
  </si>
  <si>
    <t>Молокова Марина Сергеевна</t>
  </si>
  <si>
    <t>000125650678</t>
  </si>
  <si>
    <t>Мустафина Альмира Канатовна</t>
  </si>
  <si>
    <t>990830451018</t>
  </si>
  <si>
    <t>Оразбаева Марал Ақансериқызы</t>
  </si>
  <si>
    <t>990128450380</t>
  </si>
  <si>
    <t>Сағит Кәмила Жасланқызы</t>
  </si>
  <si>
    <t>000207650308</t>
  </si>
  <si>
    <t>Скрягин Николай Олегович</t>
  </si>
  <si>
    <t>990729350916</t>
  </si>
  <si>
    <t>Терещенкова Ольга Владимировна</t>
  </si>
  <si>
    <t>981030451426</t>
  </si>
  <si>
    <t>Тлеубаев Максат Амангельдинович</t>
  </si>
  <si>
    <t>000322550298</t>
  </si>
  <si>
    <t>Ушаков Вячеслав Федорович</t>
  </si>
  <si>
    <t>981210351190</t>
  </si>
  <si>
    <t>Фроль Анастасия Валерьевна</t>
  </si>
  <si>
    <t>990317451188</t>
  </si>
  <si>
    <t>Шаменова Айгерим Нурлановна</t>
  </si>
  <si>
    <t>990719450452</t>
  </si>
  <si>
    <t>Шитикова Нина Сергеевна</t>
  </si>
  <si>
    <t>990812451097</t>
  </si>
  <si>
    <t>Шишкова Елена Александровна</t>
  </si>
  <si>
    <t>000402651188</t>
  </si>
  <si>
    <t>Шпирер Кирилл Александрович</t>
  </si>
  <si>
    <t>000706550106</t>
  </si>
  <si>
    <t>Яцкевич Владимир Владимирович</t>
  </si>
  <si>
    <t>000430550394</t>
  </si>
  <si>
    <t>Қали Роза Амангелдіқызы</t>
  </si>
  <si>
    <t>990513450214</t>
  </si>
  <si>
    <t>Акопян Юлия Ашотовна</t>
  </si>
  <si>
    <t>000328650495</t>
  </si>
  <si>
    <t>Амангелді Аслан Жанарбекұлы</t>
  </si>
  <si>
    <t>990714350558</t>
  </si>
  <si>
    <t>Беккер Александр Иванович</t>
  </si>
  <si>
    <t>990624351241</t>
  </si>
  <si>
    <t>Боранбаева Замира Каирбековна</t>
  </si>
  <si>
    <t>990404450618</t>
  </si>
  <si>
    <t>Гурьянов Роман Сергеевич</t>
  </si>
  <si>
    <t>000320551087</t>
  </si>
  <si>
    <t>Джалымбетов Ануар Берикович</t>
  </si>
  <si>
    <t>990331351168</t>
  </si>
  <si>
    <t>Джур Ольга Виталиевна</t>
  </si>
  <si>
    <t>000227650832</t>
  </si>
  <si>
    <t>Енсебаев Дархан Жабаевич</t>
  </si>
  <si>
    <t>991118350997</t>
  </si>
  <si>
    <t>Ермекова Айдана Канатовна</t>
  </si>
  <si>
    <t>991023450322</t>
  </si>
  <si>
    <t>Жалмаганова Абидат Муратовна</t>
  </si>
  <si>
    <t>990602451286</t>
  </si>
  <si>
    <t>Испембетов Бауржан Ермекович</t>
  </si>
  <si>
    <t>990122350778</t>
  </si>
  <si>
    <t>Кенжигулов Азамат Кайдарович</t>
  </si>
  <si>
    <t>991205350325</t>
  </si>
  <si>
    <t>Кобылко Ирина Петровна</t>
  </si>
  <si>
    <t>990504451332</t>
  </si>
  <si>
    <t>Крамаренко Анна Викторовна</t>
  </si>
  <si>
    <t>991001450510</t>
  </si>
  <si>
    <t>Литвинова Анастасия Валериевна</t>
  </si>
  <si>
    <t>990902451059</t>
  </si>
  <si>
    <t>Маратова Алия Маратовна</t>
  </si>
  <si>
    <t>000601650369</t>
  </si>
  <si>
    <t>Мезина Светлана Алексеевна</t>
  </si>
  <si>
    <t>990112451202</t>
  </si>
  <si>
    <t>Монов Артем Михайлович</t>
  </si>
  <si>
    <t>990708351375</t>
  </si>
  <si>
    <t>Оспанбеков Алик Сайранович</t>
  </si>
  <si>
    <t>981118351369</t>
  </si>
  <si>
    <t>Похильчук Александра Ивановна</t>
  </si>
  <si>
    <t>991117450175</t>
  </si>
  <si>
    <t>Руди Алина Александровна</t>
  </si>
  <si>
    <t>990602450951</t>
  </si>
  <si>
    <t>Сагиева Айгерим Муратовна</t>
  </si>
  <si>
    <t>991231450978</t>
  </si>
  <si>
    <t>Сычева Алина Викторовна</t>
  </si>
  <si>
    <t>990826451303</t>
  </si>
  <si>
    <t>Тасылбеков Нариман Жанатович</t>
  </si>
  <si>
    <t>990731350759</t>
  </si>
  <si>
    <t>Умаров Темирлан Султанович</t>
  </si>
  <si>
    <t>991021000052</t>
  </si>
  <si>
    <t>Фролова Ольга Сергеевна</t>
  </si>
  <si>
    <t>990914451629</t>
  </si>
  <si>
    <t>Чимикина Лидия Владимировна</t>
  </si>
  <si>
    <t>990909450851</t>
  </si>
  <si>
    <t>Бендер Максим Юрьевич</t>
  </si>
  <si>
    <t>990319351182</t>
  </si>
  <si>
    <t>Гайдукевич Сергей Владимирович</t>
  </si>
  <si>
    <t>991121350933</t>
  </si>
  <si>
    <t>Гаузер Павел Сергеевич</t>
  </si>
  <si>
    <t>990921350966</t>
  </si>
  <si>
    <t>Голубь Антон Михайлович</t>
  </si>
  <si>
    <t>990909351176</t>
  </si>
  <si>
    <t>Дарбаева Динара Бериковна</t>
  </si>
  <si>
    <t>990910451647</t>
  </si>
  <si>
    <t>Дулина Алена Викторовна</t>
  </si>
  <si>
    <t>991116450398</t>
  </si>
  <si>
    <t>Зарецкая Анастасия Евгеньевна</t>
  </si>
  <si>
    <t>981223451168</t>
  </si>
  <si>
    <t>Калиновский Сергей Владимирович</t>
  </si>
  <si>
    <t>000203551269</t>
  </si>
  <si>
    <t>Кенешбеков Чингисхан Курсантбекович</t>
  </si>
  <si>
    <t>990814350879</t>
  </si>
  <si>
    <t>Кобылко Иван Григорьевич</t>
  </si>
  <si>
    <t>981222350019</t>
  </si>
  <si>
    <t>Крамаренко Екатерина Геннадьевна</t>
  </si>
  <si>
    <t>990918450424</t>
  </si>
  <si>
    <t>Крыкбесова Дамира Бакытжановна</t>
  </si>
  <si>
    <t>990527450360</t>
  </si>
  <si>
    <t>Лазарева Вероника Олеговна</t>
  </si>
  <si>
    <t>000519650969</t>
  </si>
  <si>
    <t>Ленчук Елена Владимировна</t>
  </si>
  <si>
    <t>990818450153</t>
  </si>
  <si>
    <t>Махметова Аружан Зангарқызы</t>
  </si>
  <si>
    <t>000810650247</t>
  </si>
  <si>
    <t>Никоненко Татьяна Ивановна</t>
  </si>
  <si>
    <t>990203450516</t>
  </si>
  <si>
    <t>Нугуманова Акжан Руслановна</t>
  </si>
  <si>
    <t>000222650598</t>
  </si>
  <si>
    <t>Оразова Камилла Сергеевна</t>
  </si>
  <si>
    <t>990523450714</t>
  </si>
  <si>
    <t>Подлужный Денис Юрьевич</t>
  </si>
  <si>
    <t>000109551357</t>
  </si>
  <si>
    <t>Прокопенко Кристина Владимировна</t>
  </si>
  <si>
    <t>000616650044</t>
  </si>
  <si>
    <t>Рамазанова Лаура Кайратовна</t>
  </si>
  <si>
    <t>000718651235</t>
  </si>
  <si>
    <t>Сабекова Ботагоз Мынжасаркызы</t>
  </si>
  <si>
    <t>980601451358</t>
  </si>
  <si>
    <t>Сагадатов Диас Саматович</t>
  </si>
  <si>
    <t>991211350962</t>
  </si>
  <si>
    <t>Табильденов Марат Алюбиевич</t>
  </si>
  <si>
    <t>990624351071</t>
  </si>
  <si>
    <t>Темирхан Альмира Досболқызы</t>
  </si>
  <si>
    <t>990903450889</t>
  </si>
  <si>
    <t>Адилбеков Айбек Жайсанбекулы</t>
  </si>
  <si>
    <t>000227500790</t>
  </si>
  <si>
    <t>Айнке Гүлбаршын Ерланқызы</t>
  </si>
  <si>
    <t>991017451122</t>
  </si>
  <si>
    <t>Айтау Карлыға Қайроллақызы</t>
  </si>
  <si>
    <t>000623650845</t>
  </si>
  <si>
    <t>Аяганова Меруерт Ербулатовна</t>
  </si>
  <si>
    <t>990620450711</t>
  </si>
  <si>
    <t>Балғазин Әділ Қайратұлы</t>
  </si>
  <si>
    <t>990816351223</t>
  </si>
  <si>
    <t>Бауыржан Айтолқын</t>
  </si>
  <si>
    <t>990105451204</t>
  </si>
  <si>
    <t>Болысбек Алтынбек Сағымбайұлы</t>
  </si>
  <si>
    <t>991107351003</t>
  </si>
  <si>
    <t>Есимова Асем Есенкельдыкызы</t>
  </si>
  <si>
    <t>000402651495</t>
  </si>
  <si>
    <t>Жақсылық Аягөз Маратқызы</t>
  </si>
  <si>
    <t>990203450196</t>
  </si>
  <si>
    <t>Жұмат Сейілхан Асқарұлы</t>
  </si>
  <si>
    <t>991001351364</t>
  </si>
  <si>
    <t>Исмагамбетов Аблайхан Маратович</t>
  </si>
  <si>
    <t>991124350840</t>
  </si>
  <si>
    <t>Каматаев Шахназар Нуржанович</t>
  </si>
  <si>
    <t>000325551163</t>
  </si>
  <si>
    <t>Куандыкова Карина Шынарбековна</t>
  </si>
  <si>
    <t>001020651322</t>
  </si>
  <si>
    <t>Мерген Айжан</t>
  </si>
  <si>
    <t>000210651283</t>
  </si>
  <si>
    <t>Мұқанмедияр Диана Дулатқызы</t>
  </si>
  <si>
    <t>001009650572</t>
  </si>
  <si>
    <t>Нұркен Абылайхан Жанатұлы</t>
  </si>
  <si>
    <t>000110550473</t>
  </si>
  <si>
    <t>Омурзаков Рашид Жоломанович</t>
  </si>
  <si>
    <t>990223351715</t>
  </si>
  <si>
    <t>Рамазанова Алтынгуль Оразовна</t>
  </si>
  <si>
    <t>990904450636</t>
  </si>
  <si>
    <t>Рахметуллина Гульмира Болатовна</t>
  </si>
  <si>
    <t>000905650213</t>
  </si>
  <si>
    <t>Рақымжан Гүлнәз Амангелдіқызы</t>
  </si>
  <si>
    <t>000429651056</t>
  </si>
  <si>
    <t>Рысбек Ақансері</t>
  </si>
  <si>
    <t>991006350234</t>
  </si>
  <si>
    <t>Сарсенбай Мейрамгүл Сайлаубайқызы</t>
  </si>
  <si>
    <t>990509450202</t>
  </si>
  <si>
    <t>Тайман Азамат Бақытұлы</t>
  </si>
  <si>
    <t>990625350495</t>
  </si>
  <si>
    <t>Тлешева Мадина Габитовна</t>
  </si>
  <si>
    <t>981204451005</t>
  </si>
  <si>
    <t>Хажмухан Роза</t>
  </si>
  <si>
    <t>000511000019</t>
  </si>
  <si>
    <t>Халамхан Жанерке</t>
  </si>
  <si>
    <t>990824451632</t>
  </si>
  <si>
    <t>Ханатхан Каншайым</t>
  </si>
  <si>
    <t>991120351222</t>
  </si>
  <si>
    <t>Шешхан Алтынсекер</t>
  </si>
  <si>
    <t>990320351178</t>
  </si>
  <si>
    <t>Шәріп Төреби Әсетұлы</t>
  </si>
  <si>
    <t>000212550418</t>
  </si>
  <si>
    <t>Ысқақ Айсұлтан Жансұлтанұлы</t>
  </si>
  <si>
    <t>991209350466</t>
  </si>
  <si>
    <t>Қайролла Жанерке Анарбекқызы</t>
  </si>
  <si>
    <t>991028450210</t>
  </si>
  <si>
    <t>Қашқынбай Кенжебек Өскенбайұлы</t>
  </si>
  <si>
    <t>000324551643</t>
  </si>
  <si>
    <t>Әсет Ботагөз</t>
  </si>
  <si>
    <t>990514451624</t>
  </si>
</sst>
</file>

<file path=xl/styles.xml><?xml version="1.0" encoding="utf-8"?>
<styleSheet xmlns="http://schemas.openxmlformats.org/spreadsheetml/2006/main">
  <numFmts count="2">
    <numFmt numFmtId="164" formatCode="000000000"/>
    <numFmt numFmtId="165" formatCode="00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65" fontId="3" fillId="0" borderId="1" xfId="0" quotePrefix="1" applyNumberFormat="1" applyFont="1" applyFill="1" applyBorder="1" applyAlignment="1">
      <alignment horizontal="center" vertical="top" wrapText="1"/>
    </xf>
    <xf numFmtId="0" fontId="0" fillId="0" borderId="0" xfId="0" applyFill="1"/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5"/>
  <sheetViews>
    <sheetView topLeftCell="E58" workbookViewId="0">
      <selection activeCell="J34" sqref="J34"/>
    </sheetView>
  </sheetViews>
  <sheetFormatPr defaultRowHeight="15"/>
  <cols>
    <col min="1" max="1" width="5.7109375" customWidth="1"/>
    <col min="2" max="2" width="5.85546875" style="1" bestFit="1" customWidth="1"/>
    <col min="3" max="3" width="9.7109375" style="1" bestFit="1" customWidth="1"/>
    <col min="4" max="4" width="12" style="1" customWidth="1"/>
    <col min="5" max="5" width="10.140625" style="1" customWidth="1"/>
    <col min="6" max="6" width="36.85546875" style="1" customWidth="1"/>
    <col min="7" max="7" width="18.7109375" style="1" customWidth="1"/>
    <col min="8" max="8" width="6" style="1" bestFit="1" customWidth="1"/>
    <col min="9" max="9" width="7.42578125" style="1" bestFit="1" customWidth="1"/>
    <col min="10" max="10" width="10.140625" style="1" customWidth="1"/>
    <col min="11" max="11" width="14.140625" style="1" customWidth="1"/>
    <col min="12" max="12" width="10.7109375" style="1" customWidth="1"/>
    <col min="13" max="13" width="5.85546875" style="1" customWidth="1"/>
    <col min="14" max="14" width="23.42578125" style="1" customWidth="1"/>
    <col min="15" max="15" width="5.85546875" style="1" customWidth="1"/>
    <col min="16" max="16" width="22.85546875" style="1" customWidth="1"/>
    <col min="17" max="17" width="6.140625" style="1" customWidth="1"/>
  </cols>
  <sheetData>
    <row r="1" spans="1:18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>
      <c r="A2" s="16" t="s">
        <v>22</v>
      </c>
      <c r="B2" s="16"/>
      <c r="C2" s="16"/>
      <c r="D2" s="16"/>
      <c r="E2" s="17" t="s">
        <v>27</v>
      </c>
      <c r="F2" s="17"/>
    </row>
    <row r="3" spans="1:18">
      <c r="A3" s="18" t="s">
        <v>12</v>
      </c>
      <c r="B3" s="18" t="s">
        <v>0</v>
      </c>
      <c r="C3" s="18" t="s">
        <v>1</v>
      </c>
      <c r="D3" s="18" t="s">
        <v>13</v>
      </c>
      <c r="E3" s="18" t="s">
        <v>2</v>
      </c>
      <c r="F3" s="18" t="s">
        <v>3</v>
      </c>
      <c r="G3" s="11" t="s">
        <v>19</v>
      </c>
      <c r="H3" s="18" t="s">
        <v>4</v>
      </c>
      <c r="I3" s="18" t="s">
        <v>5</v>
      </c>
      <c r="J3" s="18" t="s">
        <v>6</v>
      </c>
      <c r="K3" s="18"/>
      <c r="L3" s="18"/>
      <c r="M3" s="18"/>
      <c r="N3" s="18"/>
      <c r="O3" s="18"/>
      <c r="P3" s="18"/>
      <c r="Q3" s="18"/>
    </row>
    <row r="4" spans="1:18">
      <c r="A4" s="18"/>
      <c r="B4" s="18"/>
      <c r="C4" s="18"/>
      <c r="D4" s="18"/>
      <c r="E4" s="18"/>
      <c r="F4" s="18"/>
      <c r="G4" s="19"/>
      <c r="H4" s="18"/>
      <c r="I4" s="18"/>
      <c r="J4" s="11" t="s">
        <v>7</v>
      </c>
      <c r="K4" s="11" t="s">
        <v>14</v>
      </c>
      <c r="L4" s="11" t="s">
        <v>15</v>
      </c>
      <c r="M4" s="13" t="s">
        <v>16</v>
      </c>
      <c r="N4" s="14"/>
      <c r="O4" s="13" t="s">
        <v>18</v>
      </c>
      <c r="P4" s="14"/>
      <c r="Q4" s="11" t="s">
        <v>8</v>
      </c>
    </row>
    <row r="5" spans="1:18">
      <c r="A5" s="18"/>
      <c r="B5" s="18"/>
      <c r="C5" s="18"/>
      <c r="D5" s="18"/>
      <c r="E5" s="18"/>
      <c r="F5" s="18"/>
      <c r="G5" s="12"/>
      <c r="H5" s="18"/>
      <c r="I5" s="18"/>
      <c r="J5" s="12"/>
      <c r="K5" s="12"/>
      <c r="L5" s="12"/>
      <c r="M5" s="2" t="s">
        <v>17</v>
      </c>
      <c r="N5" s="2" t="s">
        <v>25</v>
      </c>
      <c r="O5" s="2" t="s">
        <v>17</v>
      </c>
      <c r="P5" s="2" t="s">
        <v>25</v>
      </c>
      <c r="Q5" s="12"/>
    </row>
    <row r="6" spans="1:18" s="1" customFormat="1">
      <c r="A6" s="3">
        <v>1</v>
      </c>
      <c r="B6" s="3">
        <v>2</v>
      </c>
      <c r="C6" s="3">
        <v>1</v>
      </c>
      <c r="D6" s="3" t="s">
        <v>9</v>
      </c>
      <c r="E6" s="5">
        <v>750024001</v>
      </c>
      <c r="F6" s="4" t="s">
        <v>28</v>
      </c>
      <c r="G6" s="7" t="s">
        <v>29</v>
      </c>
      <c r="H6" s="9">
        <v>5</v>
      </c>
      <c r="I6" s="8">
        <v>1411</v>
      </c>
      <c r="J6" s="3">
        <v>13</v>
      </c>
      <c r="K6" s="3">
        <v>13</v>
      </c>
      <c r="L6" s="3">
        <v>14</v>
      </c>
      <c r="M6" s="3">
        <v>24</v>
      </c>
      <c r="N6" s="7" t="s">
        <v>30</v>
      </c>
      <c r="O6" s="3">
        <v>17</v>
      </c>
      <c r="P6" s="7" t="s">
        <v>31</v>
      </c>
      <c r="Q6" s="3">
        <v>81</v>
      </c>
      <c r="R6" s="6"/>
    </row>
    <row r="7" spans="1:18">
      <c r="A7" s="3">
        <v>3</v>
      </c>
      <c r="B7" s="3">
        <v>2</v>
      </c>
      <c r="C7" s="3">
        <v>1</v>
      </c>
      <c r="D7" s="3" t="s">
        <v>9</v>
      </c>
      <c r="E7" s="5">
        <v>750044001</v>
      </c>
      <c r="F7" s="4" t="s">
        <v>36</v>
      </c>
      <c r="G7" s="7" t="s">
        <v>37</v>
      </c>
      <c r="H7" s="9">
        <v>4</v>
      </c>
      <c r="I7" s="8">
        <v>1412</v>
      </c>
      <c r="J7" s="3">
        <v>15</v>
      </c>
      <c r="K7" s="3">
        <v>9</v>
      </c>
      <c r="L7" s="3">
        <v>14</v>
      </c>
      <c r="M7" s="3">
        <v>11</v>
      </c>
      <c r="N7" s="7" t="s">
        <v>38</v>
      </c>
      <c r="O7" s="3">
        <v>10</v>
      </c>
      <c r="P7" s="7" t="s">
        <v>30</v>
      </c>
      <c r="Q7" s="3">
        <v>59</v>
      </c>
    </row>
    <row r="8" spans="1:18">
      <c r="A8" s="3">
        <v>4</v>
      </c>
      <c r="B8" s="3">
        <v>2</v>
      </c>
      <c r="C8" s="3">
        <v>1</v>
      </c>
      <c r="D8" s="3" t="s">
        <v>9</v>
      </c>
      <c r="E8" s="5">
        <v>750041001</v>
      </c>
      <c r="F8" s="4" t="s">
        <v>39</v>
      </c>
      <c r="G8" s="7" t="s">
        <v>40</v>
      </c>
      <c r="H8" s="9">
        <v>21</v>
      </c>
      <c r="I8" s="8">
        <v>1457</v>
      </c>
      <c r="J8" s="3">
        <v>10</v>
      </c>
      <c r="K8" s="3">
        <v>5</v>
      </c>
      <c r="L8" s="3">
        <v>13</v>
      </c>
      <c r="M8" s="3">
        <v>17</v>
      </c>
      <c r="N8" s="7" t="s">
        <v>30</v>
      </c>
      <c r="O8" s="3">
        <v>12</v>
      </c>
      <c r="P8" s="7" t="s">
        <v>38</v>
      </c>
      <c r="Q8" s="3">
        <v>57</v>
      </c>
    </row>
    <row r="9" spans="1:18">
      <c r="A9" s="3">
        <v>5</v>
      </c>
      <c r="B9" s="3">
        <v>2</v>
      </c>
      <c r="C9" s="3">
        <v>1</v>
      </c>
      <c r="D9" s="3" t="s">
        <v>9</v>
      </c>
      <c r="E9" s="5">
        <v>750044002</v>
      </c>
      <c r="F9" s="4" t="s">
        <v>41</v>
      </c>
      <c r="G9" s="7" t="s">
        <v>42</v>
      </c>
      <c r="H9" s="9">
        <v>23</v>
      </c>
      <c r="I9" s="8">
        <v>1455</v>
      </c>
      <c r="J9" s="3">
        <v>15</v>
      </c>
      <c r="K9" s="3">
        <v>11</v>
      </c>
      <c r="L9" s="3">
        <v>18</v>
      </c>
      <c r="M9" s="3">
        <v>26</v>
      </c>
      <c r="N9" s="7" t="s">
        <v>38</v>
      </c>
      <c r="O9" s="3">
        <v>20</v>
      </c>
      <c r="P9" s="7" t="s">
        <v>43</v>
      </c>
      <c r="Q9" s="3">
        <v>90</v>
      </c>
    </row>
    <row r="10" spans="1:18">
      <c r="A10" s="3">
        <v>7</v>
      </c>
      <c r="B10" s="3">
        <v>2</v>
      </c>
      <c r="C10" s="3">
        <v>1</v>
      </c>
      <c r="D10" s="3" t="s">
        <v>9</v>
      </c>
      <c r="E10" s="5">
        <v>750050002</v>
      </c>
      <c r="F10" s="4" t="s">
        <v>47</v>
      </c>
      <c r="G10" s="7" t="s">
        <v>48</v>
      </c>
      <c r="H10" s="9">
        <v>2</v>
      </c>
      <c r="I10" s="8">
        <v>1403</v>
      </c>
      <c r="J10" s="3">
        <v>19</v>
      </c>
      <c r="K10" s="3">
        <v>13</v>
      </c>
      <c r="L10" s="3">
        <v>18</v>
      </c>
      <c r="M10" s="3">
        <v>33</v>
      </c>
      <c r="N10" s="7" t="s">
        <v>38</v>
      </c>
      <c r="O10" s="3">
        <v>32</v>
      </c>
      <c r="P10" s="7" t="s">
        <v>43</v>
      </c>
      <c r="Q10" s="3">
        <v>115</v>
      </c>
    </row>
    <row r="11" spans="1:18">
      <c r="A11" s="3">
        <v>8</v>
      </c>
      <c r="B11" s="3">
        <v>2</v>
      </c>
      <c r="C11" s="3">
        <v>1</v>
      </c>
      <c r="D11" s="3" t="s">
        <v>9</v>
      </c>
      <c r="E11" s="5">
        <v>750044003</v>
      </c>
      <c r="F11" s="4" t="s">
        <v>49</v>
      </c>
      <c r="G11" s="7" t="s">
        <v>50</v>
      </c>
      <c r="H11" s="9">
        <v>22</v>
      </c>
      <c r="I11" s="8">
        <v>1458</v>
      </c>
      <c r="J11" s="3">
        <v>18</v>
      </c>
      <c r="K11" s="3">
        <v>13</v>
      </c>
      <c r="L11" s="3">
        <v>19</v>
      </c>
      <c r="M11" s="3">
        <v>28</v>
      </c>
      <c r="N11" s="7" t="s">
        <v>38</v>
      </c>
      <c r="O11" s="3">
        <v>34</v>
      </c>
      <c r="P11" s="7" t="s">
        <v>30</v>
      </c>
      <c r="Q11" s="3">
        <v>112</v>
      </c>
    </row>
    <row r="12" spans="1:18">
      <c r="A12" s="3">
        <v>10</v>
      </c>
      <c r="B12" s="3">
        <v>2</v>
      </c>
      <c r="C12" s="3">
        <v>1</v>
      </c>
      <c r="D12" s="3" t="s">
        <v>9</v>
      </c>
      <c r="E12" s="5">
        <v>750050004</v>
      </c>
      <c r="F12" s="4" t="s">
        <v>54</v>
      </c>
      <c r="G12" s="7" t="s">
        <v>55</v>
      </c>
      <c r="H12" s="9">
        <v>25</v>
      </c>
      <c r="I12" s="8">
        <v>1408</v>
      </c>
      <c r="J12" s="3">
        <v>16</v>
      </c>
      <c r="K12" s="3">
        <v>13</v>
      </c>
      <c r="L12" s="3">
        <v>14</v>
      </c>
      <c r="M12" s="3">
        <v>17</v>
      </c>
      <c r="N12" s="7" t="s">
        <v>46</v>
      </c>
      <c r="O12" s="3">
        <v>16</v>
      </c>
      <c r="P12" s="7" t="s">
        <v>31</v>
      </c>
      <c r="Q12" s="3">
        <v>76</v>
      </c>
    </row>
    <row r="13" spans="1:18">
      <c r="A13" s="3">
        <v>14</v>
      </c>
      <c r="B13" s="3">
        <v>2</v>
      </c>
      <c r="C13" s="3">
        <v>1</v>
      </c>
      <c r="D13" s="3" t="s">
        <v>9</v>
      </c>
      <c r="E13" s="5">
        <v>750050005</v>
      </c>
      <c r="F13" s="4" t="s">
        <v>62</v>
      </c>
      <c r="G13" s="7" t="s">
        <v>63</v>
      </c>
      <c r="H13" s="9">
        <v>12</v>
      </c>
      <c r="I13" s="8">
        <v>1459</v>
      </c>
      <c r="J13" s="3">
        <v>16</v>
      </c>
      <c r="K13" s="3">
        <v>16</v>
      </c>
      <c r="L13" s="3">
        <v>16</v>
      </c>
      <c r="M13" s="3">
        <v>16</v>
      </c>
      <c r="N13" s="7" t="s">
        <v>43</v>
      </c>
      <c r="O13" s="3">
        <v>24</v>
      </c>
      <c r="P13" s="7" t="s">
        <v>38</v>
      </c>
      <c r="Q13" s="3">
        <v>88</v>
      </c>
    </row>
    <row r="14" spans="1:18">
      <c r="A14" s="3">
        <v>15</v>
      </c>
      <c r="B14" s="3">
        <v>2</v>
      </c>
      <c r="C14" s="3">
        <v>1</v>
      </c>
      <c r="D14" s="3" t="s">
        <v>9</v>
      </c>
      <c r="E14" s="5">
        <v>750050006</v>
      </c>
      <c r="F14" s="4" t="s">
        <v>64</v>
      </c>
      <c r="G14" s="7" t="s">
        <v>65</v>
      </c>
      <c r="H14" s="9">
        <v>9</v>
      </c>
      <c r="I14" s="8">
        <v>1451</v>
      </c>
      <c r="J14" s="3">
        <v>16</v>
      </c>
      <c r="K14" s="3">
        <v>6</v>
      </c>
      <c r="L14" s="3">
        <v>17</v>
      </c>
      <c r="M14" s="3">
        <v>16</v>
      </c>
      <c r="N14" s="7" t="s">
        <v>31</v>
      </c>
      <c r="O14" s="3">
        <v>17</v>
      </c>
      <c r="P14" s="7" t="s">
        <v>46</v>
      </c>
      <c r="Q14" s="3">
        <v>72</v>
      </c>
    </row>
    <row r="15" spans="1:18">
      <c r="A15" s="3">
        <v>16</v>
      </c>
      <c r="B15" s="3">
        <v>2</v>
      </c>
      <c r="C15" s="3">
        <v>1</v>
      </c>
      <c r="D15" s="3" t="s">
        <v>9</v>
      </c>
      <c r="E15" s="5">
        <v>750024007</v>
      </c>
      <c r="F15" s="4" t="s">
        <v>66</v>
      </c>
      <c r="G15" s="7" t="s">
        <v>67</v>
      </c>
      <c r="H15" s="9">
        <v>7</v>
      </c>
      <c r="I15" s="8">
        <v>1400</v>
      </c>
      <c r="J15" s="3">
        <v>11</v>
      </c>
      <c r="K15" s="3">
        <v>4</v>
      </c>
      <c r="L15" s="3">
        <v>15</v>
      </c>
      <c r="M15" s="3">
        <v>14</v>
      </c>
      <c r="N15" s="7" t="s">
        <v>46</v>
      </c>
      <c r="O15" s="3">
        <v>19</v>
      </c>
      <c r="P15" s="7" t="s">
        <v>31</v>
      </c>
      <c r="Q15" s="3">
        <v>63</v>
      </c>
    </row>
    <row r="16" spans="1:18">
      <c r="A16" s="3">
        <v>21</v>
      </c>
      <c r="B16" s="3">
        <v>2</v>
      </c>
      <c r="C16" s="3">
        <v>1</v>
      </c>
      <c r="D16" s="3" t="s">
        <v>9</v>
      </c>
      <c r="E16" s="5">
        <v>750052003</v>
      </c>
      <c r="F16" s="4" t="s">
        <v>76</v>
      </c>
      <c r="G16" s="7" t="s">
        <v>77</v>
      </c>
      <c r="H16" s="9">
        <v>19</v>
      </c>
      <c r="I16" s="8">
        <v>1418</v>
      </c>
      <c r="J16" s="3">
        <v>16</v>
      </c>
      <c r="K16" s="3">
        <v>14</v>
      </c>
      <c r="L16" s="3">
        <v>18</v>
      </c>
      <c r="M16" s="3">
        <v>23</v>
      </c>
      <c r="N16" s="7" t="s">
        <v>38</v>
      </c>
      <c r="O16" s="3">
        <v>21</v>
      </c>
      <c r="P16" s="7" t="s">
        <v>30</v>
      </c>
      <c r="Q16" s="3">
        <v>92</v>
      </c>
    </row>
    <row r="17" spans="1:17">
      <c r="A17" s="3">
        <v>22</v>
      </c>
      <c r="B17" s="3">
        <v>2</v>
      </c>
      <c r="C17" s="3">
        <v>1</v>
      </c>
      <c r="D17" s="3" t="s">
        <v>9</v>
      </c>
      <c r="E17" s="5">
        <v>750024005</v>
      </c>
      <c r="F17" s="4" t="s">
        <v>78</v>
      </c>
      <c r="G17" s="7" t="s">
        <v>79</v>
      </c>
      <c r="H17" s="9">
        <v>1</v>
      </c>
      <c r="I17" s="8">
        <v>1402</v>
      </c>
      <c r="J17" s="3">
        <v>18</v>
      </c>
      <c r="K17" s="3">
        <v>18</v>
      </c>
      <c r="L17" s="3">
        <v>17</v>
      </c>
      <c r="M17" s="3">
        <v>35</v>
      </c>
      <c r="N17" s="7" t="s">
        <v>38</v>
      </c>
      <c r="O17" s="3">
        <v>26</v>
      </c>
      <c r="P17" s="7" t="s">
        <v>43</v>
      </c>
      <c r="Q17" s="3">
        <v>114</v>
      </c>
    </row>
    <row r="18" spans="1:17">
      <c r="A18" s="3">
        <v>23</v>
      </c>
      <c r="B18" s="3">
        <v>2</v>
      </c>
      <c r="C18" s="3">
        <v>1</v>
      </c>
      <c r="D18" s="3" t="s">
        <v>9</v>
      </c>
      <c r="E18" s="5">
        <v>750047003</v>
      </c>
      <c r="F18" s="4" t="s">
        <v>80</v>
      </c>
      <c r="G18" s="7" t="s">
        <v>81</v>
      </c>
      <c r="H18" s="9">
        <v>14</v>
      </c>
      <c r="I18" s="8">
        <v>1409</v>
      </c>
      <c r="J18" s="3">
        <v>16</v>
      </c>
      <c r="K18" s="3">
        <v>14</v>
      </c>
      <c r="L18" s="3">
        <v>14</v>
      </c>
      <c r="M18" s="3">
        <v>23</v>
      </c>
      <c r="N18" s="7" t="s">
        <v>38</v>
      </c>
      <c r="O18" s="3">
        <v>18</v>
      </c>
      <c r="P18" s="7" t="s">
        <v>43</v>
      </c>
      <c r="Q18" s="3">
        <v>85</v>
      </c>
    </row>
    <row r="19" spans="1:17">
      <c r="A19" s="3">
        <v>28</v>
      </c>
      <c r="B19" s="3">
        <v>2</v>
      </c>
      <c r="C19" s="3">
        <v>2</v>
      </c>
      <c r="D19" s="3" t="s">
        <v>9</v>
      </c>
      <c r="E19" s="5">
        <v>750024003</v>
      </c>
      <c r="F19" s="4" t="s">
        <v>91</v>
      </c>
      <c r="G19" s="7" t="s">
        <v>92</v>
      </c>
      <c r="H19" s="9">
        <v>23</v>
      </c>
      <c r="I19" s="8">
        <v>1429</v>
      </c>
      <c r="J19" s="3">
        <v>14</v>
      </c>
      <c r="K19" s="3">
        <v>8</v>
      </c>
      <c r="L19" s="3">
        <v>18</v>
      </c>
      <c r="M19" s="3">
        <v>26</v>
      </c>
      <c r="N19" s="7" t="s">
        <v>53</v>
      </c>
      <c r="O19" s="3">
        <v>13</v>
      </c>
      <c r="P19" s="7" t="s">
        <v>35</v>
      </c>
      <c r="Q19" s="3">
        <v>79</v>
      </c>
    </row>
    <row r="20" spans="1:17">
      <c r="A20" s="3">
        <v>34</v>
      </c>
      <c r="B20" s="3">
        <v>2</v>
      </c>
      <c r="C20" s="3">
        <v>2</v>
      </c>
      <c r="D20" s="3" t="s">
        <v>9</v>
      </c>
      <c r="E20" s="5">
        <v>750050003</v>
      </c>
      <c r="F20" s="4" t="s">
        <v>103</v>
      </c>
      <c r="G20" s="7" t="s">
        <v>104</v>
      </c>
      <c r="H20" s="9">
        <v>6</v>
      </c>
      <c r="I20" s="8">
        <v>1414</v>
      </c>
      <c r="J20" s="3">
        <v>12</v>
      </c>
      <c r="K20" s="3">
        <v>10</v>
      </c>
      <c r="L20" s="3">
        <v>12</v>
      </c>
      <c r="M20" s="3">
        <v>3</v>
      </c>
      <c r="N20" s="7" t="s">
        <v>38</v>
      </c>
      <c r="O20" s="3">
        <v>5</v>
      </c>
      <c r="P20" s="7" t="s">
        <v>30</v>
      </c>
      <c r="Q20" s="3">
        <v>42</v>
      </c>
    </row>
    <row r="21" spans="1:17">
      <c r="A21" s="3">
        <v>35</v>
      </c>
      <c r="B21" s="3">
        <v>2</v>
      </c>
      <c r="C21" s="3">
        <v>2</v>
      </c>
      <c r="D21" s="3" t="s">
        <v>9</v>
      </c>
      <c r="E21" s="5">
        <v>750041002</v>
      </c>
      <c r="F21" s="4" t="s">
        <v>105</v>
      </c>
      <c r="G21" s="7" t="s">
        <v>106</v>
      </c>
      <c r="H21" s="9">
        <v>19</v>
      </c>
      <c r="I21" s="8">
        <v>1441</v>
      </c>
      <c r="J21" s="3">
        <v>15</v>
      </c>
      <c r="K21" s="3">
        <v>9</v>
      </c>
      <c r="L21" s="3">
        <v>19</v>
      </c>
      <c r="M21" s="3">
        <v>15</v>
      </c>
      <c r="N21" s="7" t="s">
        <v>35</v>
      </c>
      <c r="O21" s="3">
        <v>27</v>
      </c>
      <c r="P21" s="7" t="s">
        <v>30</v>
      </c>
      <c r="Q21" s="3">
        <v>85</v>
      </c>
    </row>
    <row r="22" spans="1:17">
      <c r="A22" s="3">
        <v>37</v>
      </c>
      <c r="B22" s="3">
        <v>2</v>
      </c>
      <c r="C22" s="3">
        <v>2</v>
      </c>
      <c r="D22" s="3" t="s">
        <v>9</v>
      </c>
      <c r="E22" s="5">
        <v>750052001</v>
      </c>
      <c r="F22" s="4" t="s">
        <v>109</v>
      </c>
      <c r="G22" s="7" t="s">
        <v>110</v>
      </c>
      <c r="H22" s="9">
        <v>18</v>
      </c>
      <c r="I22" s="8">
        <v>1420</v>
      </c>
      <c r="J22" s="3">
        <v>18</v>
      </c>
      <c r="K22" s="3">
        <v>13</v>
      </c>
      <c r="L22" s="3">
        <v>15</v>
      </c>
      <c r="M22" s="3">
        <v>16</v>
      </c>
      <c r="N22" s="7" t="s">
        <v>38</v>
      </c>
      <c r="O22" s="3">
        <v>11</v>
      </c>
      <c r="P22" s="7" t="s">
        <v>43</v>
      </c>
      <c r="Q22" s="3">
        <v>73</v>
      </c>
    </row>
    <row r="23" spans="1:17">
      <c r="A23" s="3">
        <v>39</v>
      </c>
      <c r="B23" s="3">
        <v>2</v>
      </c>
      <c r="C23" s="3">
        <v>2</v>
      </c>
      <c r="D23" s="3" t="s">
        <v>9</v>
      </c>
      <c r="E23" s="5">
        <v>750041003</v>
      </c>
      <c r="F23" s="4" t="s">
        <v>113</v>
      </c>
      <c r="G23" s="7" t="s">
        <v>114</v>
      </c>
      <c r="H23" s="9">
        <v>20</v>
      </c>
      <c r="I23" s="8">
        <v>1442</v>
      </c>
      <c r="J23" s="3">
        <v>16</v>
      </c>
      <c r="K23" s="3">
        <v>18</v>
      </c>
      <c r="L23" s="3">
        <v>18</v>
      </c>
      <c r="M23" s="3">
        <v>34</v>
      </c>
      <c r="N23" s="7" t="s">
        <v>30</v>
      </c>
      <c r="O23" s="3">
        <v>34</v>
      </c>
      <c r="P23" s="7" t="s">
        <v>31</v>
      </c>
      <c r="Q23" s="3">
        <v>120</v>
      </c>
    </row>
    <row r="24" spans="1:17" ht="25.5">
      <c r="A24" s="3">
        <v>44</v>
      </c>
      <c r="B24" s="3">
        <v>2</v>
      </c>
      <c r="C24" s="3">
        <v>2</v>
      </c>
      <c r="D24" s="3" t="s">
        <v>9</v>
      </c>
      <c r="E24" s="5">
        <v>750052002</v>
      </c>
      <c r="F24" s="4" t="s">
        <v>123</v>
      </c>
      <c r="G24" s="7" t="s">
        <v>124</v>
      </c>
      <c r="H24" s="9">
        <v>5</v>
      </c>
      <c r="I24" s="8">
        <v>1415</v>
      </c>
      <c r="J24" s="3">
        <v>17</v>
      </c>
      <c r="K24" s="3">
        <v>14</v>
      </c>
      <c r="L24" s="3">
        <v>17</v>
      </c>
      <c r="M24" s="3">
        <v>17</v>
      </c>
      <c r="N24" s="7" t="s">
        <v>34</v>
      </c>
      <c r="O24" s="3">
        <v>22</v>
      </c>
      <c r="P24" s="7" t="s">
        <v>35</v>
      </c>
      <c r="Q24" s="3">
        <v>87</v>
      </c>
    </row>
    <row r="25" spans="1:17">
      <c r="A25" s="3">
        <v>46</v>
      </c>
      <c r="B25" s="3">
        <v>2</v>
      </c>
      <c r="C25" s="3">
        <v>2</v>
      </c>
      <c r="D25" s="3" t="s">
        <v>9</v>
      </c>
      <c r="E25" s="5">
        <v>750044004</v>
      </c>
      <c r="F25" s="4" t="s">
        <v>127</v>
      </c>
      <c r="G25" s="7" t="s">
        <v>128</v>
      </c>
      <c r="H25" s="9">
        <v>21</v>
      </c>
      <c r="I25" s="8">
        <v>1413</v>
      </c>
      <c r="J25" s="3">
        <v>8</v>
      </c>
      <c r="K25" s="3">
        <v>7</v>
      </c>
      <c r="L25" s="3">
        <v>18</v>
      </c>
      <c r="M25" s="3">
        <v>19</v>
      </c>
      <c r="N25" s="7" t="s">
        <v>46</v>
      </c>
      <c r="O25" s="3">
        <v>17</v>
      </c>
      <c r="P25" s="7" t="s">
        <v>31</v>
      </c>
      <c r="Q25" s="3">
        <v>69</v>
      </c>
    </row>
    <row r="26" spans="1:17">
      <c r="A26" s="3">
        <v>50</v>
      </c>
      <c r="B26" s="3">
        <v>2</v>
      </c>
      <c r="C26" s="3">
        <v>2</v>
      </c>
      <c r="D26" s="3" t="s">
        <v>9</v>
      </c>
      <c r="E26" s="5">
        <v>750024006</v>
      </c>
      <c r="F26" s="4" t="s">
        <v>135</v>
      </c>
      <c r="G26" s="7" t="s">
        <v>136</v>
      </c>
      <c r="H26" s="9">
        <v>17</v>
      </c>
      <c r="I26" s="8">
        <v>1421</v>
      </c>
      <c r="J26" s="3">
        <v>19</v>
      </c>
      <c r="K26" s="3" t="s">
        <v>137</v>
      </c>
      <c r="L26" s="3">
        <v>20</v>
      </c>
      <c r="M26" s="3" t="s">
        <v>137</v>
      </c>
      <c r="N26" s="7" t="s">
        <v>137</v>
      </c>
      <c r="O26" s="3" t="s">
        <v>137</v>
      </c>
      <c r="P26" s="7" t="s">
        <v>137</v>
      </c>
      <c r="Q26" s="3">
        <v>39</v>
      </c>
    </row>
    <row r="27" spans="1:17">
      <c r="A27" s="3">
        <v>52</v>
      </c>
      <c r="B27" s="3">
        <v>2</v>
      </c>
      <c r="C27" s="3">
        <v>6</v>
      </c>
      <c r="D27" s="3" t="s">
        <v>138</v>
      </c>
      <c r="E27" s="5">
        <v>750040003</v>
      </c>
      <c r="F27" s="4" t="s">
        <v>141</v>
      </c>
      <c r="G27" s="7" t="s">
        <v>142</v>
      </c>
      <c r="H27" s="9">
        <v>12</v>
      </c>
      <c r="I27" s="8">
        <v>5317</v>
      </c>
      <c r="J27" s="3">
        <v>10</v>
      </c>
      <c r="K27" s="3">
        <v>10</v>
      </c>
      <c r="L27" s="3">
        <v>18</v>
      </c>
      <c r="M27" s="3">
        <v>8</v>
      </c>
      <c r="N27" s="7" t="s">
        <v>31</v>
      </c>
      <c r="O27" s="3">
        <v>12</v>
      </c>
      <c r="P27" s="7" t="s">
        <v>46</v>
      </c>
      <c r="Q27" s="3">
        <v>58</v>
      </c>
    </row>
    <row r="28" spans="1:17">
      <c r="A28" s="3">
        <v>53</v>
      </c>
      <c r="B28" s="3">
        <v>2</v>
      </c>
      <c r="C28" s="3">
        <v>6</v>
      </c>
      <c r="D28" s="3" t="s">
        <v>138</v>
      </c>
      <c r="E28" s="5">
        <v>750049001</v>
      </c>
      <c r="F28" s="4" t="s">
        <v>143</v>
      </c>
      <c r="G28" s="7" t="s">
        <v>144</v>
      </c>
      <c r="H28" s="9">
        <v>18</v>
      </c>
      <c r="I28" s="8">
        <v>5312</v>
      </c>
      <c r="J28" s="3">
        <v>20</v>
      </c>
      <c r="K28" s="3">
        <v>12</v>
      </c>
      <c r="L28" s="3">
        <v>18</v>
      </c>
      <c r="M28" s="3">
        <v>32</v>
      </c>
      <c r="N28" s="7" t="s">
        <v>53</v>
      </c>
      <c r="O28" s="3">
        <v>26</v>
      </c>
      <c r="P28" s="7" t="s">
        <v>35</v>
      </c>
      <c r="Q28" s="3">
        <v>108</v>
      </c>
    </row>
    <row r="29" spans="1:17">
      <c r="A29" s="3">
        <v>55</v>
      </c>
      <c r="B29" s="3">
        <v>2</v>
      </c>
      <c r="C29" s="3">
        <v>6</v>
      </c>
      <c r="D29" s="3" t="s">
        <v>138</v>
      </c>
      <c r="E29" s="5">
        <v>750042002</v>
      </c>
      <c r="F29" s="4" t="s">
        <v>147</v>
      </c>
      <c r="G29" s="7" t="s">
        <v>148</v>
      </c>
      <c r="H29" s="9">
        <v>4</v>
      </c>
      <c r="I29" s="8">
        <v>5302</v>
      </c>
      <c r="J29" s="3">
        <v>11</v>
      </c>
      <c r="K29" s="3">
        <v>19</v>
      </c>
      <c r="L29" s="3">
        <v>19</v>
      </c>
      <c r="M29" s="3">
        <v>26</v>
      </c>
      <c r="N29" s="7" t="s">
        <v>31</v>
      </c>
      <c r="O29" s="3">
        <v>16</v>
      </c>
      <c r="P29" s="7" t="s">
        <v>46</v>
      </c>
      <c r="Q29" s="3">
        <v>91</v>
      </c>
    </row>
    <row r="30" spans="1:17" ht="25.5">
      <c r="A30" s="3">
        <v>56</v>
      </c>
      <c r="B30" s="3">
        <v>2</v>
      </c>
      <c r="C30" s="3">
        <v>6</v>
      </c>
      <c r="D30" s="3" t="s">
        <v>138</v>
      </c>
      <c r="E30" s="5">
        <v>750049013</v>
      </c>
      <c r="F30" s="4" t="s">
        <v>149</v>
      </c>
      <c r="G30" s="7" t="s">
        <v>150</v>
      </c>
      <c r="H30" s="9">
        <v>10</v>
      </c>
      <c r="I30" s="8">
        <v>5307</v>
      </c>
      <c r="J30" s="3">
        <v>8</v>
      </c>
      <c r="K30" s="3">
        <v>12</v>
      </c>
      <c r="L30" s="3">
        <v>18</v>
      </c>
      <c r="M30" s="3">
        <v>11</v>
      </c>
      <c r="N30" s="7" t="s">
        <v>30</v>
      </c>
      <c r="O30" s="3">
        <v>9</v>
      </c>
      <c r="P30" s="7" t="s">
        <v>151</v>
      </c>
      <c r="Q30" s="3">
        <v>58</v>
      </c>
    </row>
    <row r="31" spans="1:17">
      <c r="A31" s="3">
        <v>57</v>
      </c>
      <c r="B31" s="3">
        <v>2</v>
      </c>
      <c r="C31" s="3">
        <v>6</v>
      </c>
      <c r="D31" s="3" t="s">
        <v>138</v>
      </c>
      <c r="E31" s="5">
        <v>750040006</v>
      </c>
      <c r="F31" s="4" t="s">
        <v>152</v>
      </c>
      <c r="G31" s="7" t="s">
        <v>153</v>
      </c>
      <c r="H31" s="9">
        <v>8</v>
      </c>
      <c r="I31" s="8">
        <v>5305</v>
      </c>
      <c r="J31" s="3">
        <v>11</v>
      </c>
      <c r="K31" s="3">
        <v>4</v>
      </c>
      <c r="L31" s="3">
        <v>18</v>
      </c>
      <c r="M31" s="3">
        <v>12</v>
      </c>
      <c r="N31" s="7" t="s">
        <v>38</v>
      </c>
      <c r="O31" s="3">
        <v>7</v>
      </c>
      <c r="P31" s="7" t="s">
        <v>30</v>
      </c>
      <c r="Q31" s="3">
        <v>52</v>
      </c>
    </row>
    <row r="32" spans="1:17">
      <c r="A32" s="3">
        <v>58</v>
      </c>
      <c r="B32" s="3">
        <v>2</v>
      </c>
      <c r="C32" s="3">
        <v>6</v>
      </c>
      <c r="D32" s="3" t="s">
        <v>138</v>
      </c>
      <c r="E32" s="5">
        <v>750047004</v>
      </c>
      <c r="F32" s="4" t="s">
        <v>154</v>
      </c>
      <c r="G32" s="7" t="s">
        <v>155</v>
      </c>
      <c r="H32" s="9">
        <v>13</v>
      </c>
      <c r="I32" s="8">
        <v>5316</v>
      </c>
      <c r="J32" s="3">
        <v>14</v>
      </c>
      <c r="K32" s="3">
        <v>17</v>
      </c>
      <c r="L32" s="3">
        <v>19</v>
      </c>
      <c r="M32" s="3">
        <v>32</v>
      </c>
      <c r="N32" s="7" t="s">
        <v>31</v>
      </c>
      <c r="O32" s="3">
        <v>30</v>
      </c>
      <c r="P32" s="7" t="s">
        <v>46</v>
      </c>
      <c r="Q32" s="3">
        <v>112</v>
      </c>
    </row>
    <row r="33" spans="1:17">
      <c r="A33" s="3">
        <v>62</v>
      </c>
      <c r="B33" s="3">
        <v>2</v>
      </c>
      <c r="C33" s="3">
        <v>6</v>
      </c>
      <c r="D33" s="3" t="s">
        <v>138</v>
      </c>
      <c r="E33" s="5">
        <v>750042003</v>
      </c>
      <c r="F33" s="4" t="s">
        <v>162</v>
      </c>
      <c r="G33" s="7" t="s">
        <v>163</v>
      </c>
      <c r="H33" s="9">
        <v>21</v>
      </c>
      <c r="I33" s="8">
        <v>5311</v>
      </c>
      <c r="J33" s="3">
        <v>11</v>
      </c>
      <c r="K33" s="3">
        <v>12</v>
      </c>
      <c r="L33" s="3">
        <v>17</v>
      </c>
      <c r="M33" s="3">
        <v>14</v>
      </c>
      <c r="N33" s="7" t="s">
        <v>43</v>
      </c>
      <c r="O33" s="3">
        <v>15</v>
      </c>
      <c r="P33" s="7" t="s">
        <v>38</v>
      </c>
      <c r="Q33" s="3">
        <v>69</v>
      </c>
    </row>
    <row r="34" spans="1:17">
      <c r="A34" s="3">
        <v>63</v>
      </c>
      <c r="B34" s="3">
        <v>2</v>
      </c>
      <c r="C34" s="3">
        <v>6</v>
      </c>
      <c r="D34" s="3" t="s">
        <v>138</v>
      </c>
      <c r="E34" s="5">
        <v>750049007</v>
      </c>
      <c r="F34" s="4" t="s">
        <v>164</v>
      </c>
      <c r="G34" s="7" t="s">
        <v>165</v>
      </c>
      <c r="H34" s="9">
        <v>1</v>
      </c>
      <c r="I34" s="8">
        <v>5309</v>
      </c>
      <c r="J34" s="3">
        <v>8</v>
      </c>
      <c r="K34" s="3" t="s">
        <v>137</v>
      </c>
      <c r="L34" s="3">
        <v>18</v>
      </c>
      <c r="M34" s="3" t="s">
        <v>137</v>
      </c>
      <c r="N34" s="7" t="s">
        <v>137</v>
      </c>
      <c r="O34" s="3" t="s">
        <v>137</v>
      </c>
      <c r="P34" s="7" t="s">
        <v>137</v>
      </c>
      <c r="Q34" s="3">
        <v>26</v>
      </c>
    </row>
    <row r="35" spans="1:17">
      <c r="A35" s="3">
        <v>66</v>
      </c>
      <c r="B35" s="3">
        <v>2</v>
      </c>
      <c r="C35" s="3">
        <v>6</v>
      </c>
      <c r="D35" s="3" t="s">
        <v>138</v>
      </c>
      <c r="E35" s="5">
        <v>750046001</v>
      </c>
      <c r="F35" s="4" t="s">
        <v>170</v>
      </c>
      <c r="G35" s="7" t="s">
        <v>171</v>
      </c>
      <c r="H35" s="9">
        <v>2</v>
      </c>
      <c r="I35" s="8">
        <v>5300</v>
      </c>
      <c r="J35" s="3">
        <v>15</v>
      </c>
      <c r="K35" s="3">
        <v>6</v>
      </c>
      <c r="L35" s="3">
        <v>15</v>
      </c>
      <c r="M35" s="3">
        <v>17</v>
      </c>
      <c r="N35" s="7" t="s">
        <v>38</v>
      </c>
      <c r="O35" s="3">
        <v>18</v>
      </c>
      <c r="P35" s="7" t="s">
        <v>30</v>
      </c>
      <c r="Q35" s="3">
        <v>71</v>
      </c>
    </row>
    <row r="37" spans="1:17">
      <c r="A37" s="3">
        <v>69</v>
      </c>
      <c r="B37" s="3">
        <v>2</v>
      </c>
      <c r="C37" s="3">
        <v>6</v>
      </c>
      <c r="D37" s="3" t="s">
        <v>138</v>
      </c>
      <c r="E37" s="5">
        <v>750042007</v>
      </c>
      <c r="F37" s="4" t="s">
        <v>176</v>
      </c>
      <c r="G37" s="7" t="s">
        <v>177</v>
      </c>
      <c r="H37" s="9">
        <v>27</v>
      </c>
      <c r="I37" s="8">
        <v>5298</v>
      </c>
      <c r="J37" s="3">
        <v>15</v>
      </c>
      <c r="K37" s="3">
        <v>11</v>
      </c>
      <c r="L37" s="3">
        <v>20</v>
      </c>
      <c r="M37" s="3">
        <v>17</v>
      </c>
      <c r="N37" s="7" t="s">
        <v>38</v>
      </c>
      <c r="O37" s="3">
        <v>22</v>
      </c>
      <c r="P37" s="7" t="s">
        <v>30</v>
      </c>
      <c r="Q37" s="3">
        <v>85</v>
      </c>
    </row>
    <row r="38" spans="1:17">
      <c r="A38" s="3">
        <v>72</v>
      </c>
      <c r="B38" s="3">
        <v>2</v>
      </c>
      <c r="C38" s="3">
        <v>6</v>
      </c>
      <c r="D38" s="3" t="s">
        <v>138</v>
      </c>
      <c r="E38" s="5">
        <v>750049010</v>
      </c>
      <c r="F38" s="4" t="s">
        <v>182</v>
      </c>
      <c r="G38" s="7" t="s">
        <v>183</v>
      </c>
      <c r="H38" s="9">
        <v>28</v>
      </c>
      <c r="I38" s="8">
        <v>5297</v>
      </c>
      <c r="J38" s="3">
        <v>15</v>
      </c>
      <c r="K38" s="3" t="s">
        <v>137</v>
      </c>
      <c r="L38" s="3">
        <v>17</v>
      </c>
      <c r="M38" s="3" t="s">
        <v>137</v>
      </c>
      <c r="N38" s="7" t="s">
        <v>137</v>
      </c>
      <c r="O38" s="3" t="s">
        <v>137</v>
      </c>
      <c r="P38" s="7" t="s">
        <v>137</v>
      </c>
      <c r="Q38" s="3">
        <v>32</v>
      </c>
    </row>
    <row r="39" spans="1:17">
      <c r="A39" s="3">
        <v>73</v>
      </c>
      <c r="B39" s="3">
        <v>2</v>
      </c>
      <c r="C39" s="3">
        <v>6</v>
      </c>
      <c r="D39" s="3" t="s">
        <v>138</v>
      </c>
      <c r="E39" s="5">
        <v>750049011</v>
      </c>
      <c r="F39" s="4" t="s">
        <v>184</v>
      </c>
      <c r="G39" s="7" t="s">
        <v>185</v>
      </c>
      <c r="H39" s="9">
        <v>7</v>
      </c>
      <c r="I39" s="8">
        <v>5306</v>
      </c>
      <c r="J39" s="3">
        <v>8</v>
      </c>
      <c r="K39" s="3">
        <v>6</v>
      </c>
      <c r="L39" s="3">
        <v>19</v>
      </c>
      <c r="M39" s="3">
        <v>10</v>
      </c>
      <c r="N39" s="7" t="s">
        <v>35</v>
      </c>
      <c r="O39" s="3">
        <v>13</v>
      </c>
      <c r="P39" s="7" t="s">
        <v>90</v>
      </c>
      <c r="Q39" s="3">
        <v>56</v>
      </c>
    </row>
    <row r="40" spans="1:17">
      <c r="A40" s="3">
        <v>75</v>
      </c>
      <c r="B40" s="3">
        <v>2</v>
      </c>
      <c r="C40" s="3">
        <v>6</v>
      </c>
      <c r="D40" s="3" t="s">
        <v>138</v>
      </c>
      <c r="E40" s="5">
        <v>750042006</v>
      </c>
      <c r="F40" s="4" t="s">
        <v>188</v>
      </c>
      <c r="G40" s="7" t="s">
        <v>189</v>
      </c>
      <c r="H40" s="9">
        <v>9</v>
      </c>
      <c r="I40" s="8">
        <v>5308</v>
      </c>
      <c r="J40" s="3">
        <v>14</v>
      </c>
      <c r="K40" s="3">
        <v>10</v>
      </c>
      <c r="L40" s="3">
        <v>16</v>
      </c>
      <c r="M40" s="3">
        <v>11</v>
      </c>
      <c r="N40" s="7" t="s">
        <v>31</v>
      </c>
      <c r="O40" s="3">
        <v>17</v>
      </c>
      <c r="P40" s="7" t="s">
        <v>46</v>
      </c>
      <c r="Q40" s="3">
        <v>68</v>
      </c>
    </row>
    <row r="41" spans="1:17">
      <c r="A41" s="3">
        <v>76</v>
      </c>
      <c r="B41" s="3">
        <v>2</v>
      </c>
      <c r="C41" s="3">
        <v>6</v>
      </c>
      <c r="D41" s="3" t="s">
        <v>138</v>
      </c>
      <c r="E41" s="5">
        <v>750046002</v>
      </c>
      <c r="F41" s="4" t="s">
        <v>190</v>
      </c>
      <c r="G41" s="7" t="s">
        <v>191</v>
      </c>
      <c r="H41" s="9">
        <v>24</v>
      </c>
      <c r="I41" s="8">
        <v>5291</v>
      </c>
      <c r="J41" s="3">
        <v>15</v>
      </c>
      <c r="K41" s="3">
        <v>8</v>
      </c>
      <c r="L41" s="3">
        <v>17</v>
      </c>
      <c r="M41" s="3">
        <v>29</v>
      </c>
      <c r="N41" s="7" t="s">
        <v>38</v>
      </c>
      <c r="O41" s="3">
        <v>21</v>
      </c>
      <c r="P41" s="7" t="s">
        <v>30</v>
      </c>
      <c r="Q41" s="3">
        <v>90</v>
      </c>
    </row>
    <row r="42" spans="1:17">
      <c r="A42" s="3">
        <v>77</v>
      </c>
      <c r="B42" s="3">
        <v>2</v>
      </c>
      <c r="C42" s="3">
        <v>6</v>
      </c>
      <c r="D42" s="3" t="s">
        <v>138</v>
      </c>
      <c r="E42" s="5">
        <v>750049005</v>
      </c>
      <c r="F42" s="4" t="s">
        <v>192</v>
      </c>
      <c r="G42" s="7" t="s">
        <v>193</v>
      </c>
      <c r="H42" s="9">
        <v>26</v>
      </c>
      <c r="I42" s="8">
        <v>5299</v>
      </c>
      <c r="J42" s="3">
        <v>18</v>
      </c>
      <c r="K42" s="3">
        <v>13</v>
      </c>
      <c r="L42" s="3">
        <v>20</v>
      </c>
      <c r="M42" s="3">
        <v>19</v>
      </c>
      <c r="N42" s="7" t="s">
        <v>53</v>
      </c>
      <c r="O42" s="3">
        <v>21</v>
      </c>
      <c r="P42" s="7" t="s">
        <v>35</v>
      </c>
      <c r="Q42" s="3">
        <v>91</v>
      </c>
    </row>
    <row r="43" spans="1:17">
      <c r="A43" s="3">
        <v>78</v>
      </c>
      <c r="B43" s="3">
        <v>2</v>
      </c>
      <c r="C43" s="3">
        <v>7</v>
      </c>
      <c r="D43" s="3" t="s">
        <v>138</v>
      </c>
      <c r="E43" s="5">
        <v>750040001</v>
      </c>
      <c r="F43" s="4" t="s">
        <v>194</v>
      </c>
      <c r="G43" s="7" t="s">
        <v>195</v>
      </c>
      <c r="H43" s="9">
        <v>7</v>
      </c>
      <c r="I43" s="8">
        <v>5277</v>
      </c>
      <c r="J43" s="3">
        <v>14</v>
      </c>
      <c r="K43" s="3">
        <v>12</v>
      </c>
      <c r="L43" s="3">
        <v>12</v>
      </c>
      <c r="M43" s="3">
        <v>18</v>
      </c>
      <c r="N43" s="7" t="s">
        <v>38</v>
      </c>
      <c r="O43" s="3">
        <v>16</v>
      </c>
      <c r="P43" s="7" t="s">
        <v>43</v>
      </c>
      <c r="Q43" s="3">
        <v>72</v>
      </c>
    </row>
    <row r="44" spans="1:17">
      <c r="A44" s="3">
        <v>79</v>
      </c>
      <c r="B44" s="3">
        <v>2</v>
      </c>
      <c r="C44" s="3">
        <v>7</v>
      </c>
      <c r="D44" s="3" t="s">
        <v>138</v>
      </c>
      <c r="E44" s="5">
        <v>750040002</v>
      </c>
      <c r="F44" s="4" t="s">
        <v>196</v>
      </c>
      <c r="G44" s="7" t="s">
        <v>197</v>
      </c>
      <c r="H44" s="9">
        <v>20</v>
      </c>
      <c r="I44" s="8">
        <v>5285</v>
      </c>
      <c r="J44" s="3">
        <v>13</v>
      </c>
      <c r="K44" s="3">
        <v>8</v>
      </c>
      <c r="L44" s="3">
        <v>18</v>
      </c>
      <c r="M44" s="3">
        <v>12</v>
      </c>
      <c r="N44" s="7" t="s">
        <v>46</v>
      </c>
      <c r="O44" s="3">
        <v>6</v>
      </c>
      <c r="P44" s="7" t="s">
        <v>31</v>
      </c>
      <c r="Q44" s="3">
        <v>57</v>
      </c>
    </row>
    <row r="45" spans="1:17">
      <c r="A45" s="3">
        <v>81</v>
      </c>
      <c r="B45" s="3">
        <v>2</v>
      </c>
      <c r="C45" s="3">
        <v>7</v>
      </c>
      <c r="D45" s="3" t="s">
        <v>138</v>
      </c>
      <c r="E45" s="5">
        <v>750049002</v>
      </c>
      <c r="F45" s="4" t="s">
        <v>200</v>
      </c>
      <c r="G45" s="7" t="s">
        <v>201</v>
      </c>
      <c r="H45" s="9">
        <v>26</v>
      </c>
      <c r="I45" s="8">
        <v>5293</v>
      </c>
      <c r="J45" s="3">
        <v>19</v>
      </c>
      <c r="K45" s="3">
        <v>11</v>
      </c>
      <c r="L45" s="3">
        <v>19</v>
      </c>
      <c r="M45" s="3">
        <v>14</v>
      </c>
      <c r="N45" s="7" t="s">
        <v>31</v>
      </c>
      <c r="O45" s="3">
        <v>16</v>
      </c>
      <c r="P45" s="7" t="s">
        <v>46</v>
      </c>
      <c r="Q45" s="3">
        <v>79</v>
      </c>
    </row>
    <row r="46" spans="1:17">
      <c r="A46" s="3">
        <v>82</v>
      </c>
      <c r="B46" s="3">
        <v>2</v>
      </c>
      <c r="C46" s="3">
        <v>7</v>
      </c>
      <c r="D46" s="3" t="s">
        <v>138</v>
      </c>
      <c r="E46" s="5">
        <v>750040005</v>
      </c>
      <c r="F46" s="4" t="s">
        <v>202</v>
      </c>
      <c r="G46" s="7" t="s">
        <v>203</v>
      </c>
      <c r="H46" s="9">
        <v>2</v>
      </c>
      <c r="I46" s="8">
        <v>5279</v>
      </c>
      <c r="J46" s="3">
        <v>18</v>
      </c>
      <c r="K46" s="3">
        <v>8</v>
      </c>
      <c r="L46" s="3">
        <v>16</v>
      </c>
      <c r="M46" s="3">
        <v>12</v>
      </c>
      <c r="N46" s="7" t="s">
        <v>38</v>
      </c>
      <c r="O46" s="3">
        <v>10</v>
      </c>
      <c r="P46" s="7" t="s">
        <v>30</v>
      </c>
      <c r="Q46" s="3">
        <v>64</v>
      </c>
    </row>
    <row r="47" spans="1:17">
      <c r="A47" s="3">
        <v>86</v>
      </c>
      <c r="B47" s="3">
        <v>2</v>
      </c>
      <c r="C47" s="3">
        <v>7</v>
      </c>
      <c r="D47" s="3" t="s">
        <v>138</v>
      </c>
      <c r="E47" s="5">
        <v>750049004</v>
      </c>
      <c r="F47" s="4" t="s">
        <v>210</v>
      </c>
      <c r="G47" s="7" t="s">
        <v>211</v>
      </c>
      <c r="H47" s="9">
        <v>25</v>
      </c>
      <c r="I47" s="8">
        <v>5292</v>
      </c>
      <c r="J47" s="3">
        <v>20</v>
      </c>
      <c r="K47" s="3">
        <v>15</v>
      </c>
      <c r="L47" s="3">
        <v>13</v>
      </c>
      <c r="M47" s="3">
        <v>15</v>
      </c>
      <c r="N47" s="7" t="s">
        <v>38</v>
      </c>
      <c r="O47" s="3">
        <v>14</v>
      </c>
      <c r="P47" s="7" t="s">
        <v>43</v>
      </c>
      <c r="Q47" s="3">
        <v>77</v>
      </c>
    </row>
    <row r="48" spans="1:17">
      <c r="A48" s="3">
        <v>89</v>
      </c>
      <c r="B48" s="3">
        <v>2</v>
      </c>
      <c r="C48" s="3">
        <v>7</v>
      </c>
      <c r="D48" s="3" t="s">
        <v>138</v>
      </c>
      <c r="E48" s="5">
        <v>750051001</v>
      </c>
      <c r="F48" s="4" t="s">
        <v>216</v>
      </c>
      <c r="G48" s="7" t="s">
        <v>217</v>
      </c>
      <c r="H48" s="9">
        <v>15</v>
      </c>
      <c r="I48" s="8">
        <v>5283</v>
      </c>
      <c r="J48" s="3">
        <v>14</v>
      </c>
      <c r="K48" s="3">
        <v>15</v>
      </c>
      <c r="L48" s="3">
        <v>16</v>
      </c>
      <c r="M48" s="3">
        <v>26</v>
      </c>
      <c r="N48" s="7" t="s">
        <v>35</v>
      </c>
      <c r="O48" s="3">
        <v>39</v>
      </c>
      <c r="P48" s="7" t="s">
        <v>90</v>
      </c>
      <c r="Q48" s="3">
        <v>110</v>
      </c>
    </row>
    <row r="49" spans="1:17">
      <c r="A49" s="3">
        <v>91</v>
      </c>
      <c r="B49" s="3">
        <v>2</v>
      </c>
      <c r="C49" s="3">
        <v>7</v>
      </c>
      <c r="D49" s="3" t="s">
        <v>138</v>
      </c>
      <c r="E49" s="5">
        <v>750040007</v>
      </c>
      <c r="F49" s="4" t="s">
        <v>220</v>
      </c>
      <c r="G49" s="7" t="s">
        <v>221</v>
      </c>
      <c r="H49" s="9">
        <v>11</v>
      </c>
      <c r="I49" s="8">
        <v>5289</v>
      </c>
      <c r="J49" s="3">
        <v>6</v>
      </c>
      <c r="K49" s="3">
        <v>8</v>
      </c>
      <c r="L49" s="3">
        <v>15</v>
      </c>
      <c r="M49" s="3">
        <v>7</v>
      </c>
      <c r="N49" s="7" t="s">
        <v>38</v>
      </c>
      <c r="O49" s="3">
        <v>8</v>
      </c>
      <c r="P49" s="7" t="s">
        <v>43</v>
      </c>
      <c r="Q49" s="3">
        <v>44</v>
      </c>
    </row>
    <row r="50" spans="1:17">
      <c r="A50" s="3">
        <v>93</v>
      </c>
      <c r="B50" s="3">
        <v>2</v>
      </c>
      <c r="C50" s="3">
        <v>7</v>
      </c>
      <c r="D50" s="3" t="s">
        <v>138</v>
      </c>
      <c r="E50" s="5">
        <v>750049006</v>
      </c>
      <c r="F50" s="4" t="s">
        <v>224</v>
      </c>
      <c r="G50" s="7" t="s">
        <v>225</v>
      </c>
      <c r="H50" s="9">
        <v>23</v>
      </c>
      <c r="I50" s="8">
        <v>5290</v>
      </c>
      <c r="J50" s="3">
        <v>17</v>
      </c>
      <c r="K50" s="3">
        <v>14</v>
      </c>
      <c r="L50" s="3">
        <v>19</v>
      </c>
      <c r="M50" s="3">
        <v>31</v>
      </c>
      <c r="N50" s="7" t="s">
        <v>35</v>
      </c>
      <c r="O50" s="3">
        <v>35</v>
      </c>
      <c r="P50" s="7" t="s">
        <v>90</v>
      </c>
      <c r="Q50" s="3">
        <v>116</v>
      </c>
    </row>
    <row r="51" spans="1:17">
      <c r="A51" s="3">
        <v>97</v>
      </c>
      <c r="B51" s="3">
        <v>2</v>
      </c>
      <c r="C51" s="3">
        <v>7</v>
      </c>
      <c r="D51" s="3" t="s">
        <v>138</v>
      </c>
      <c r="E51" s="5">
        <v>750045001</v>
      </c>
      <c r="F51" s="4" t="s">
        <v>232</v>
      </c>
      <c r="G51" s="7" t="s">
        <v>233</v>
      </c>
      <c r="H51" s="9">
        <v>6</v>
      </c>
      <c r="I51" s="8">
        <v>5278</v>
      </c>
      <c r="J51" s="3">
        <v>10</v>
      </c>
      <c r="K51" s="3">
        <v>16</v>
      </c>
      <c r="L51" s="3">
        <v>18</v>
      </c>
      <c r="M51" s="3">
        <v>29</v>
      </c>
      <c r="N51" s="7" t="s">
        <v>38</v>
      </c>
      <c r="O51" s="3">
        <v>26</v>
      </c>
      <c r="P51" s="7" t="s">
        <v>30</v>
      </c>
      <c r="Q51" s="3">
        <v>99</v>
      </c>
    </row>
    <row r="52" spans="1:17">
      <c r="A52" s="3">
        <v>101</v>
      </c>
      <c r="B52" s="3">
        <v>2</v>
      </c>
      <c r="C52" s="3">
        <v>7</v>
      </c>
      <c r="D52" s="3" t="s">
        <v>138</v>
      </c>
      <c r="E52" s="5">
        <v>750051002</v>
      </c>
      <c r="F52" s="4" t="s">
        <v>240</v>
      </c>
      <c r="G52" s="7" t="s">
        <v>241</v>
      </c>
      <c r="H52" s="9">
        <v>24</v>
      </c>
      <c r="I52" s="8">
        <v>5291</v>
      </c>
      <c r="J52" s="3">
        <v>19</v>
      </c>
      <c r="K52" s="3">
        <v>10</v>
      </c>
      <c r="L52" s="3">
        <v>17</v>
      </c>
      <c r="M52" s="3">
        <v>27</v>
      </c>
      <c r="N52" s="7" t="s">
        <v>35</v>
      </c>
      <c r="O52" s="3">
        <v>38</v>
      </c>
      <c r="P52" s="7" t="s">
        <v>90</v>
      </c>
      <c r="Q52" s="3">
        <v>111</v>
      </c>
    </row>
    <row r="53" spans="1:17">
      <c r="A53" s="3">
        <v>103</v>
      </c>
      <c r="B53" s="3">
        <v>2</v>
      </c>
      <c r="C53" s="3">
        <v>7</v>
      </c>
      <c r="D53" s="3" t="s">
        <v>138</v>
      </c>
      <c r="E53" s="5">
        <v>750049009</v>
      </c>
      <c r="F53" s="4" t="s">
        <v>244</v>
      </c>
      <c r="G53" s="7" t="s">
        <v>245</v>
      </c>
      <c r="H53" s="9">
        <v>14</v>
      </c>
      <c r="I53" s="8">
        <v>5281</v>
      </c>
      <c r="J53" s="3">
        <v>13</v>
      </c>
      <c r="K53" s="3" t="s">
        <v>137</v>
      </c>
      <c r="L53" s="3">
        <v>19</v>
      </c>
      <c r="M53" s="3" t="s">
        <v>137</v>
      </c>
      <c r="N53" s="7" t="s">
        <v>137</v>
      </c>
      <c r="O53" s="3" t="s">
        <v>137</v>
      </c>
      <c r="P53" s="7" t="s">
        <v>137</v>
      </c>
      <c r="Q53" s="3">
        <v>32</v>
      </c>
    </row>
    <row r="54" spans="1:17">
      <c r="A54" s="3">
        <v>106</v>
      </c>
      <c r="B54" s="3">
        <v>2</v>
      </c>
      <c r="C54" s="3">
        <v>10</v>
      </c>
      <c r="D54" s="3" t="s">
        <v>138</v>
      </c>
      <c r="E54" s="5">
        <v>750040004</v>
      </c>
      <c r="F54" s="4" t="s">
        <v>250</v>
      </c>
      <c r="G54" s="7" t="s">
        <v>251</v>
      </c>
      <c r="H54" s="9">
        <v>2</v>
      </c>
      <c r="I54" s="8">
        <v>5307</v>
      </c>
      <c r="J54" s="3">
        <v>12</v>
      </c>
      <c r="K54" s="3">
        <v>10</v>
      </c>
      <c r="L54" s="3">
        <v>17</v>
      </c>
      <c r="M54" s="3">
        <v>6</v>
      </c>
      <c r="N54" s="7" t="s">
        <v>31</v>
      </c>
      <c r="O54" s="3">
        <v>18</v>
      </c>
      <c r="P54" s="7" t="s">
        <v>46</v>
      </c>
      <c r="Q54" s="3">
        <v>63</v>
      </c>
    </row>
    <row r="55" spans="1:17">
      <c r="A55" s="3">
        <v>110</v>
      </c>
      <c r="B55" s="3">
        <v>2</v>
      </c>
      <c r="C55" s="3">
        <v>10</v>
      </c>
      <c r="D55" s="3" t="s">
        <v>138</v>
      </c>
      <c r="E55" s="5">
        <v>750049003</v>
      </c>
      <c r="F55" s="4" t="s">
        <v>258</v>
      </c>
      <c r="G55" s="7" t="s">
        <v>259</v>
      </c>
      <c r="H55" s="9">
        <v>12</v>
      </c>
      <c r="I55" s="8">
        <v>5285</v>
      </c>
      <c r="J55" s="3">
        <v>19</v>
      </c>
      <c r="K55" s="3">
        <v>13</v>
      </c>
      <c r="L55" s="3">
        <v>19</v>
      </c>
      <c r="M55" s="3">
        <v>18</v>
      </c>
      <c r="N55" s="7" t="s">
        <v>38</v>
      </c>
      <c r="O55" s="3">
        <v>19</v>
      </c>
      <c r="P55" s="7" t="s">
        <v>30</v>
      </c>
      <c r="Q55" s="3">
        <v>88</v>
      </c>
    </row>
    <row r="56" spans="1:17">
      <c r="A56" s="3">
        <v>113</v>
      </c>
      <c r="B56" s="3">
        <v>2</v>
      </c>
      <c r="C56" s="3">
        <v>10</v>
      </c>
      <c r="D56" s="3" t="s">
        <v>138</v>
      </c>
      <c r="E56" s="5">
        <v>750049015</v>
      </c>
      <c r="F56" s="4" t="s">
        <v>264</v>
      </c>
      <c r="G56" s="7" t="s">
        <v>265</v>
      </c>
      <c r="H56" s="9">
        <v>6</v>
      </c>
      <c r="I56" s="8">
        <v>5289</v>
      </c>
      <c r="J56" s="3">
        <v>12</v>
      </c>
      <c r="K56" s="3">
        <v>4</v>
      </c>
      <c r="L56" s="3">
        <v>11</v>
      </c>
      <c r="M56" s="3">
        <v>6</v>
      </c>
      <c r="N56" s="7" t="s">
        <v>38</v>
      </c>
      <c r="O56" s="3">
        <v>5</v>
      </c>
      <c r="P56" s="7" t="s">
        <v>30</v>
      </c>
      <c r="Q56" s="3">
        <v>38</v>
      </c>
    </row>
    <row r="57" spans="1:17">
      <c r="A57" s="3">
        <v>115</v>
      </c>
      <c r="B57" s="3">
        <v>2</v>
      </c>
      <c r="C57" s="3">
        <v>10</v>
      </c>
      <c r="D57" s="3" t="s">
        <v>138</v>
      </c>
      <c r="E57" s="5">
        <v>750040008</v>
      </c>
      <c r="F57" s="4" t="s">
        <v>268</v>
      </c>
      <c r="G57" s="7" t="s">
        <v>269</v>
      </c>
      <c r="H57" s="9">
        <v>18</v>
      </c>
      <c r="I57" s="8">
        <v>5300</v>
      </c>
      <c r="J57" s="3">
        <v>9</v>
      </c>
      <c r="K57" s="3">
        <v>7</v>
      </c>
      <c r="L57" s="3">
        <v>18</v>
      </c>
      <c r="M57" s="3">
        <v>9</v>
      </c>
      <c r="N57" s="7" t="s">
        <v>38</v>
      </c>
      <c r="O57" s="3">
        <v>9</v>
      </c>
      <c r="P57" s="7" t="s">
        <v>30</v>
      </c>
      <c r="Q57" s="3">
        <v>52</v>
      </c>
    </row>
    <row r="58" spans="1:17">
      <c r="A58" s="3">
        <v>116</v>
      </c>
      <c r="B58" s="3">
        <v>2</v>
      </c>
      <c r="C58" s="3">
        <v>10</v>
      </c>
      <c r="D58" s="3" t="s">
        <v>138</v>
      </c>
      <c r="E58" s="5">
        <v>750049014</v>
      </c>
      <c r="F58" s="4" t="s">
        <v>270</v>
      </c>
      <c r="G58" s="7" t="s">
        <v>271</v>
      </c>
      <c r="H58" s="9">
        <v>13</v>
      </c>
      <c r="I58" s="8">
        <v>5286</v>
      </c>
      <c r="J58" s="3">
        <v>16</v>
      </c>
      <c r="K58" s="3">
        <v>6</v>
      </c>
      <c r="L58" s="3">
        <v>18</v>
      </c>
      <c r="M58" s="3">
        <v>12</v>
      </c>
      <c r="N58" s="7" t="s">
        <v>43</v>
      </c>
      <c r="O58" s="3">
        <v>19</v>
      </c>
      <c r="P58" s="7" t="s">
        <v>38</v>
      </c>
      <c r="Q58" s="3">
        <v>71</v>
      </c>
    </row>
    <row r="59" spans="1:17">
      <c r="A59" s="3">
        <v>117</v>
      </c>
      <c r="B59" s="3">
        <v>2</v>
      </c>
      <c r="C59" s="3">
        <v>10</v>
      </c>
      <c r="D59" s="3" t="s">
        <v>138</v>
      </c>
      <c r="E59" s="5">
        <v>750040009</v>
      </c>
      <c r="F59" s="4" t="s">
        <v>272</v>
      </c>
      <c r="G59" s="7" t="s">
        <v>273</v>
      </c>
      <c r="H59" s="9">
        <v>5</v>
      </c>
      <c r="I59" s="8">
        <v>5304</v>
      </c>
      <c r="J59" s="3">
        <v>14</v>
      </c>
      <c r="K59" s="3">
        <v>8</v>
      </c>
      <c r="L59" s="3">
        <v>14</v>
      </c>
      <c r="M59" s="3">
        <v>8</v>
      </c>
      <c r="N59" s="7" t="s">
        <v>30</v>
      </c>
      <c r="O59" s="3">
        <v>8</v>
      </c>
      <c r="P59" s="7" t="s">
        <v>31</v>
      </c>
      <c r="Q59" s="3">
        <v>52</v>
      </c>
    </row>
    <row r="60" spans="1:17">
      <c r="A60" s="3">
        <v>119</v>
      </c>
      <c r="B60" s="3">
        <v>2</v>
      </c>
      <c r="C60" s="3">
        <v>10</v>
      </c>
      <c r="D60" s="3" t="s">
        <v>138</v>
      </c>
      <c r="E60" s="5">
        <v>750042004</v>
      </c>
      <c r="F60" s="4" t="s">
        <v>276</v>
      </c>
      <c r="G60" s="7" t="s">
        <v>277</v>
      </c>
      <c r="H60" s="9">
        <v>11</v>
      </c>
      <c r="I60" s="8">
        <v>5284</v>
      </c>
      <c r="J60" s="3">
        <v>16</v>
      </c>
      <c r="K60" s="3">
        <v>17</v>
      </c>
      <c r="L60" s="3">
        <v>20</v>
      </c>
      <c r="M60" s="3">
        <v>21</v>
      </c>
      <c r="N60" s="7" t="s">
        <v>35</v>
      </c>
      <c r="O60" s="3">
        <v>30</v>
      </c>
      <c r="P60" s="7" t="s">
        <v>53</v>
      </c>
      <c r="Q60" s="3">
        <v>104</v>
      </c>
    </row>
    <row r="61" spans="1:17">
      <c r="A61" s="3">
        <v>120</v>
      </c>
      <c r="B61" s="3">
        <v>2</v>
      </c>
      <c r="C61" s="3">
        <v>10</v>
      </c>
      <c r="D61" s="3" t="s">
        <v>138</v>
      </c>
      <c r="E61" s="5">
        <v>750049012</v>
      </c>
      <c r="F61" s="4" t="s">
        <v>278</v>
      </c>
      <c r="G61" s="7" t="s">
        <v>279</v>
      </c>
      <c r="H61" s="9">
        <v>4</v>
      </c>
      <c r="I61" s="8">
        <v>5305</v>
      </c>
      <c r="J61" s="3">
        <v>17</v>
      </c>
      <c r="K61" s="3">
        <v>11</v>
      </c>
      <c r="L61" s="3">
        <v>19</v>
      </c>
      <c r="M61" s="3">
        <v>11</v>
      </c>
      <c r="N61" s="7" t="s">
        <v>38</v>
      </c>
      <c r="O61" s="3">
        <v>17</v>
      </c>
      <c r="P61" s="7" t="s">
        <v>30</v>
      </c>
      <c r="Q61" s="3">
        <v>75</v>
      </c>
    </row>
    <row r="62" spans="1:17">
      <c r="A62" s="3">
        <v>121</v>
      </c>
      <c r="B62" s="3">
        <v>2</v>
      </c>
      <c r="C62" s="3">
        <v>10</v>
      </c>
      <c r="D62" s="3" t="s">
        <v>138</v>
      </c>
      <c r="E62" s="5">
        <v>750049008</v>
      </c>
      <c r="F62" s="4" t="s">
        <v>280</v>
      </c>
      <c r="G62" s="7" t="s">
        <v>281</v>
      </c>
      <c r="H62" s="9">
        <v>21</v>
      </c>
      <c r="I62" s="8">
        <v>5303</v>
      </c>
      <c r="J62" s="3">
        <v>11</v>
      </c>
      <c r="K62" s="3">
        <v>8</v>
      </c>
      <c r="L62" s="3">
        <v>14</v>
      </c>
      <c r="M62" s="3">
        <v>10</v>
      </c>
      <c r="N62" s="7" t="s">
        <v>31</v>
      </c>
      <c r="O62" s="3">
        <v>12</v>
      </c>
      <c r="P62" s="7" t="s">
        <v>46</v>
      </c>
      <c r="Q62" s="3">
        <v>55</v>
      </c>
    </row>
    <row r="63" spans="1:17">
      <c r="A63" s="3">
        <v>131</v>
      </c>
      <c r="B63" s="3">
        <v>2</v>
      </c>
      <c r="C63" s="3">
        <v>11</v>
      </c>
      <c r="D63" s="3" t="s">
        <v>9</v>
      </c>
      <c r="E63" s="5">
        <v>750050001</v>
      </c>
      <c r="F63" s="4" t="s">
        <v>300</v>
      </c>
      <c r="G63" s="7" t="s">
        <v>301</v>
      </c>
      <c r="H63" s="9">
        <v>23</v>
      </c>
      <c r="I63" s="8">
        <v>1406</v>
      </c>
      <c r="J63" s="3">
        <v>10</v>
      </c>
      <c r="K63" s="3">
        <v>12</v>
      </c>
      <c r="L63" s="3">
        <v>12</v>
      </c>
      <c r="M63" s="3">
        <v>9</v>
      </c>
      <c r="N63" s="7" t="s">
        <v>30</v>
      </c>
      <c r="O63" s="3">
        <v>15</v>
      </c>
      <c r="P63" s="7" t="s">
        <v>31</v>
      </c>
      <c r="Q63" s="3">
        <v>58</v>
      </c>
    </row>
    <row r="64" spans="1:17">
      <c r="A64" s="3">
        <v>138</v>
      </c>
      <c r="B64" s="3">
        <v>2</v>
      </c>
      <c r="C64" s="3">
        <v>11</v>
      </c>
      <c r="D64" s="3" t="s">
        <v>9</v>
      </c>
      <c r="E64" s="5">
        <v>750042001</v>
      </c>
      <c r="F64" s="4" t="s">
        <v>314</v>
      </c>
      <c r="G64" s="7" t="s">
        <v>315</v>
      </c>
      <c r="H64" s="9">
        <v>1</v>
      </c>
      <c r="I64" s="8">
        <v>1426</v>
      </c>
      <c r="J64" s="3">
        <v>17</v>
      </c>
      <c r="K64" s="3">
        <v>10</v>
      </c>
      <c r="L64" s="3">
        <v>12</v>
      </c>
      <c r="M64" s="3">
        <v>20</v>
      </c>
      <c r="N64" s="7" t="s">
        <v>38</v>
      </c>
      <c r="O64" s="3">
        <v>11</v>
      </c>
      <c r="P64" s="7" t="s">
        <v>43</v>
      </c>
      <c r="Q64" s="3">
        <v>70</v>
      </c>
    </row>
    <row r="65" spans="1:17">
      <c r="A65" s="3">
        <v>141</v>
      </c>
      <c r="B65" s="3">
        <v>2</v>
      </c>
      <c r="C65" s="3">
        <v>11</v>
      </c>
      <c r="D65" s="3" t="s">
        <v>9</v>
      </c>
      <c r="E65" s="5">
        <v>750024008</v>
      </c>
      <c r="F65" s="4" t="s">
        <v>320</v>
      </c>
      <c r="G65" s="7" t="s">
        <v>321</v>
      </c>
      <c r="H65" s="9">
        <v>10</v>
      </c>
      <c r="I65" s="8">
        <v>1444</v>
      </c>
      <c r="J65" s="3">
        <v>13</v>
      </c>
      <c r="K65" s="3">
        <v>11</v>
      </c>
      <c r="L65" s="3">
        <v>14</v>
      </c>
      <c r="M65" s="3">
        <v>11</v>
      </c>
      <c r="N65" s="7" t="s">
        <v>46</v>
      </c>
      <c r="O65" s="3">
        <v>12</v>
      </c>
      <c r="P65" s="7" t="s">
        <v>31</v>
      </c>
      <c r="Q65" s="3">
        <v>61</v>
      </c>
    </row>
    <row r="66" spans="1:17">
      <c r="A66" s="3">
        <v>144</v>
      </c>
      <c r="B66" s="3">
        <v>2</v>
      </c>
      <c r="C66" s="3">
        <v>11</v>
      </c>
      <c r="D66" s="3" t="s">
        <v>9</v>
      </c>
      <c r="E66" s="5">
        <v>750041004</v>
      </c>
      <c r="F66" s="4" t="s">
        <v>326</v>
      </c>
      <c r="G66" s="7" t="s">
        <v>327</v>
      </c>
      <c r="H66" s="9">
        <v>32</v>
      </c>
      <c r="I66" s="8">
        <v>1458</v>
      </c>
      <c r="J66" s="3">
        <v>12</v>
      </c>
      <c r="K66" s="3">
        <v>13</v>
      </c>
      <c r="L66" s="3">
        <v>19</v>
      </c>
      <c r="M66" s="3">
        <v>19</v>
      </c>
      <c r="N66" s="7" t="s">
        <v>43</v>
      </c>
      <c r="O66" s="3">
        <v>16</v>
      </c>
      <c r="P66" s="7" t="s">
        <v>38</v>
      </c>
      <c r="Q66" s="3">
        <v>79</v>
      </c>
    </row>
    <row r="67" spans="1:17">
      <c r="A67" s="3">
        <v>145</v>
      </c>
      <c r="B67" s="3">
        <v>2</v>
      </c>
      <c r="C67" s="3">
        <v>11</v>
      </c>
      <c r="D67" s="3" t="s">
        <v>9</v>
      </c>
      <c r="E67" s="5">
        <v>750050007</v>
      </c>
      <c r="F67" s="4" t="s">
        <v>328</v>
      </c>
      <c r="G67" s="7" t="s">
        <v>329</v>
      </c>
      <c r="H67" s="9">
        <v>12</v>
      </c>
      <c r="I67" s="8">
        <v>1449</v>
      </c>
      <c r="J67" s="3">
        <v>14</v>
      </c>
      <c r="K67" s="3">
        <v>5</v>
      </c>
      <c r="L67" s="3">
        <v>5</v>
      </c>
      <c r="M67" s="3">
        <v>9</v>
      </c>
      <c r="N67" s="7" t="s">
        <v>31</v>
      </c>
      <c r="O67" s="3">
        <v>7</v>
      </c>
      <c r="P67" s="7" t="s">
        <v>46</v>
      </c>
      <c r="Q67" s="3">
        <v>40</v>
      </c>
    </row>
    <row r="68" spans="1:17">
      <c r="A68" s="3">
        <v>148</v>
      </c>
      <c r="B68" s="3">
        <v>2</v>
      </c>
      <c r="C68" s="3">
        <v>11</v>
      </c>
      <c r="D68" s="3" t="s">
        <v>9</v>
      </c>
      <c r="E68" s="5">
        <v>750047001</v>
      </c>
      <c r="F68" s="4" t="s">
        <v>334</v>
      </c>
      <c r="G68" s="7" t="s">
        <v>335</v>
      </c>
      <c r="H68" s="9">
        <v>26</v>
      </c>
      <c r="I68" s="8">
        <v>1455</v>
      </c>
      <c r="J68" s="3">
        <v>13</v>
      </c>
      <c r="K68" s="3">
        <v>12</v>
      </c>
      <c r="L68" s="3">
        <v>15</v>
      </c>
      <c r="M68" s="3">
        <v>21</v>
      </c>
      <c r="N68" s="7" t="s">
        <v>30</v>
      </c>
      <c r="O68" s="3">
        <v>16</v>
      </c>
      <c r="P68" s="7" t="s">
        <v>31</v>
      </c>
      <c r="Q68" s="3">
        <v>77</v>
      </c>
    </row>
    <row r="69" spans="1:17">
      <c r="A69" s="3">
        <v>149</v>
      </c>
      <c r="B69" s="3">
        <v>2</v>
      </c>
      <c r="C69" s="3">
        <v>11</v>
      </c>
      <c r="D69" s="3" t="s">
        <v>9</v>
      </c>
      <c r="E69" s="5">
        <v>750044005</v>
      </c>
      <c r="F69" s="4" t="s">
        <v>336</v>
      </c>
      <c r="G69" s="7" t="s">
        <v>337</v>
      </c>
      <c r="H69" s="9">
        <v>33</v>
      </c>
      <c r="I69" s="8">
        <v>1402</v>
      </c>
      <c r="J69" s="3">
        <v>11</v>
      </c>
      <c r="K69" s="3">
        <v>14</v>
      </c>
      <c r="L69" s="3">
        <v>17</v>
      </c>
      <c r="M69" s="3">
        <v>18</v>
      </c>
      <c r="N69" s="7" t="s">
        <v>38</v>
      </c>
      <c r="O69" s="3">
        <v>11</v>
      </c>
      <c r="P69" s="7" t="s">
        <v>43</v>
      </c>
      <c r="Q69" s="3">
        <v>71</v>
      </c>
    </row>
    <row r="70" spans="1:17">
      <c r="A70" s="3">
        <v>150</v>
      </c>
      <c r="B70" s="3">
        <v>2</v>
      </c>
      <c r="C70" s="3">
        <v>11</v>
      </c>
      <c r="D70" s="3" t="s">
        <v>9</v>
      </c>
      <c r="E70" s="5">
        <v>750047002</v>
      </c>
      <c r="F70" s="4" t="s">
        <v>338</v>
      </c>
      <c r="G70" s="7" t="s">
        <v>339</v>
      </c>
      <c r="H70" s="9">
        <v>2</v>
      </c>
      <c r="I70" s="8">
        <v>1427</v>
      </c>
      <c r="J70" s="3">
        <v>15</v>
      </c>
      <c r="K70" s="3">
        <v>7</v>
      </c>
      <c r="L70" s="3">
        <v>15</v>
      </c>
      <c r="M70" s="3">
        <v>18</v>
      </c>
      <c r="N70" s="7" t="s">
        <v>38</v>
      </c>
      <c r="O70" s="3">
        <v>17</v>
      </c>
      <c r="P70" s="7" t="s">
        <v>30</v>
      </c>
      <c r="Q70" s="3">
        <v>72</v>
      </c>
    </row>
    <row r="71" spans="1:17">
      <c r="A71" s="3">
        <v>151</v>
      </c>
      <c r="B71" s="3">
        <v>2</v>
      </c>
      <c r="C71" s="3">
        <v>11</v>
      </c>
      <c r="D71" s="3" t="s">
        <v>9</v>
      </c>
      <c r="E71" s="5">
        <v>750041005</v>
      </c>
      <c r="F71" s="4" t="s">
        <v>340</v>
      </c>
      <c r="G71" s="7" t="s">
        <v>341</v>
      </c>
      <c r="H71" s="9">
        <v>18</v>
      </c>
      <c r="I71" s="8">
        <v>1447</v>
      </c>
      <c r="J71" s="3">
        <v>13</v>
      </c>
      <c r="K71" s="3">
        <v>8</v>
      </c>
      <c r="L71" s="3">
        <v>17</v>
      </c>
      <c r="M71" s="3">
        <v>22</v>
      </c>
      <c r="N71" s="7" t="s">
        <v>38</v>
      </c>
      <c r="O71" s="3">
        <v>13</v>
      </c>
      <c r="P71" s="7" t="s">
        <v>43</v>
      </c>
      <c r="Q71" s="3">
        <v>73</v>
      </c>
    </row>
    <row r="72" spans="1:17">
      <c r="A72" s="3">
        <v>158</v>
      </c>
      <c r="B72" s="3">
        <v>2</v>
      </c>
      <c r="C72" s="3">
        <v>11</v>
      </c>
      <c r="D72" s="3" t="s">
        <v>9</v>
      </c>
      <c r="E72" s="5">
        <v>750052004</v>
      </c>
      <c r="F72" s="4" t="s">
        <v>354</v>
      </c>
      <c r="G72" s="7" t="s">
        <v>355</v>
      </c>
      <c r="H72" s="9">
        <v>8</v>
      </c>
      <c r="I72" s="8">
        <v>1429</v>
      </c>
      <c r="J72" s="3">
        <v>16</v>
      </c>
      <c r="K72" s="3">
        <v>16</v>
      </c>
      <c r="L72" s="3">
        <v>17</v>
      </c>
      <c r="M72" s="3">
        <v>23</v>
      </c>
      <c r="N72" s="7" t="s">
        <v>38</v>
      </c>
      <c r="O72" s="3">
        <v>17</v>
      </c>
      <c r="P72" s="7" t="s">
        <v>30</v>
      </c>
      <c r="Q72" s="3">
        <v>89</v>
      </c>
    </row>
    <row r="73" spans="1:17">
      <c r="A73" s="3">
        <v>160</v>
      </c>
      <c r="B73" s="3">
        <v>2</v>
      </c>
      <c r="C73" s="3">
        <v>11</v>
      </c>
      <c r="D73" s="3" t="s">
        <v>9</v>
      </c>
      <c r="E73" s="5">
        <v>750043001</v>
      </c>
      <c r="F73" s="4" t="s">
        <v>358</v>
      </c>
      <c r="G73" s="7" t="s">
        <v>359</v>
      </c>
      <c r="H73" s="9">
        <v>11</v>
      </c>
      <c r="I73" s="8">
        <v>1440</v>
      </c>
      <c r="J73" s="3">
        <v>16</v>
      </c>
      <c r="K73" s="3">
        <v>17</v>
      </c>
      <c r="L73" s="3">
        <v>18</v>
      </c>
      <c r="M73" s="3">
        <v>23</v>
      </c>
      <c r="N73" s="7" t="s">
        <v>46</v>
      </c>
      <c r="O73" s="3">
        <v>20</v>
      </c>
      <c r="P73" s="7" t="s">
        <v>31</v>
      </c>
      <c r="Q73" s="3">
        <v>94</v>
      </c>
    </row>
    <row r="74" spans="1:17">
      <c r="A74" s="3">
        <v>161</v>
      </c>
      <c r="B74" s="3">
        <v>2</v>
      </c>
      <c r="C74" s="3">
        <v>11</v>
      </c>
      <c r="D74" s="3" t="s">
        <v>9</v>
      </c>
      <c r="E74" s="5">
        <v>750024004</v>
      </c>
      <c r="F74" s="4" t="s">
        <v>360</v>
      </c>
      <c r="G74" s="7" t="s">
        <v>361</v>
      </c>
      <c r="H74" s="9">
        <v>20</v>
      </c>
      <c r="I74" s="8">
        <v>1453</v>
      </c>
      <c r="J74" s="3">
        <v>18</v>
      </c>
      <c r="K74" s="3">
        <v>14</v>
      </c>
      <c r="L74" s="3">
        <v>18</v>
      </c>
      <c r="M74" s="3">
        <v>25</v>
      </c>
      <c r="N74" s="7" t="s">
        <v>31</v>
      </c>
      <c r="O74" s="3">
        <v>25</v>
      </c>
      <c r="P74" s="7" t="s">
        <v>46</v>
      </c>
      <c r="Q74" s="3">
        <v>100</v>
      </c>
    </row>
    <row r="75" spans="1:17" ht="25.5">
      <c r="A75" s="3">
        <v>162</v>
      </c>
      <c r="B75" s="3">
        <v>2</v>
      </c>
      <c r="C75" s="3">
        <v>11</v>
      </c>
      <c r="D75" s="3" t="s">
        <v>9</v>
      </c>
      <c r="E75" s="5">
        <v>750024002</v>
      </c>
      <c r="F75" s="4" t="s">
        <v>362</v>
      </c>
      <c r="G75" s="7" t="s">
        <v>363</v>
      </c>
      <c r="H75" s="9">
        <v>7</v>
      </c>
      <c r="I75" s="8">
        <v>1450</v>
      </c>
      <c r="J75" s="3">
        <v>16</v>
      </c>
      <c r="K75" s="3">
        <v>10</v>
      </c>
      <c r="L75" s="3">
        <v>11</v>
      </c>
      <c r="M75" s="3">
        <v>33</v>
      </c>
      <c r="N75" s="7" t="s">
        <v>34</v>
      </c>
      <c r="O75" s="3">
        <v>24</v>
      </c>
      <c r="P75" s="7" t="s">
        <v>35</v>
      </c>
      <c r="Q75" s="3">
        <v>94</v>
      </c>
    </row>
  </sheetData>
  <autoFilter ref="A1:A75"/>
  <mergeCells count="19">
    <mergeCell ref="M4:N4"/>
    <mergeCell ref="L4:L5"/>
    <mergeCell ref="K4:K5"/>
    <mergeCell ref="J4:J5"/>
    <mergeCell ref="O4:P4"/>
    <mergeCell ref="Q4:Q5"/>
    <mergeCell ref="A1:Q1"/>
    <mergeCell ref="A2:D2"/>
    <mergeCell ref="E2:F2"/>
    <mergeCell ref="B3:B5"/>
    <mergeCell ref="C3:C5"/>
    <mergeCell ref="D3:D5"/>
    <mergeCell ref="E3:E5"/>
    <mergeCell ref="F3:F5"/>
    <mergeCell ref="H3:H5"/>
    <mergeCell ref="G3:G5"/>
    <mergeCell ref="I3:I5"/>
    <mergeCell ref="J3:Q3"/>
    <mergeCell ref="A3:A5"/>
  </mergeCells>
  <pageMargins left="0.39370078740157483" right="0.39370078740157483" top="0.39370078740157483" bottom="0.39370078740157483" header="0" footer="0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Q7"/>
  <sheetViews>
    <sheetView workbookViewId="0">
      <selection activeCell="Q2" sqref="Q2:Q6"/>
    </sheetView>
  </sheetViews>
  <sheetFormatPr defaultRowHeight="15"/>
  <cols>
    <col min="5" max="5" width="16.5703125" customWidth="1"/>
  </cols>
  <sheetData>
    <row r="2" spans="1:17" ht="51">
      <c r="A2" s="3">
        <v>98</v>
      </c>
      <c r="B2" s="3">
        <v>2</v>
      </c>
      <c r="C2" s="3">
        <v>7</v>
      </c>
      <c r="D2" s="3" t="s">
        <v>138</v>
      </c>
      <c r="E2" s="5">
        <v>750013001</v>
      </c>
      <c r="F2" s="4" t="s">
        <v>234</v>
      </c>
      <c r="G2" s="7" t="s">
        <v>235</v>
      </c>
      <c r="H2" s="9">
        <v>18</v>
      </c>
      <c r="I2" s="8">
        <v>5287</v>
      </c>
      <c r="J2" s="3">
        <v>16</v>
      </c>
      <c r="K2" s="3">
        <v>11</v>
      </c>
      <c r="L2" s="3">
        <v>16</v>
      </c>
      <c r="M2" s="3">
        <v>29</v>
      </c>
      <c r="N2" s="7" t="s">
        <v>38</v>
      </c>
      <c r="O2" s="3">
        <v>27</v>
      </c>
      <c r="P2" s="7" t="s">
        <v>30</v>
      </c>
      <c r="Q2" s="3">
        <v>99</v>
      </c>
    </row>
    <row r="3" spans="1:17" ht="51">
      <c r="A3" s="3">
        <v>109</v>
      </c>
      <c r="B3" s="3">
        <v>2</v>
      </c>
      <c r="C3" s="3">
        <v>10</v>
      </c>
      <c r="D3" s="3" t="s">
        <v>138</v>
      </c>
      <c r="E3" s="5">
        <v>750013004</v>
      </c>
      <c r="F3" s="4" t="s">
        <v>256</v>
      </c>
      <c r="G3" s="7" t="s">
        <v>257</v>
      </c>
      <c r="H3" s="9">
        <v>19</v>
      </c>
      <c r="I3" s="8">
        <v>5301</v>
      </c>
      <c r="J3" s="3">
        <v>17</v>
      </c>
      <c r="K3" s="3">
        <v>9</v>
      </c>
      <c r="L3" s="3">
        <v>17</v>
      </c>
      <c r="M3" s="3">
        <v>16</v>
      </c>
      <c r="N3" s="7" t="s">
        <v>30</v>
      </c>
      <c r="O3" s="3">
        <v>15</v>
      </c>
      <c r="P3" s="7" t="s">
        <v>31</v>
      </c>
      <c r="Q3" s="3">
        <v>74</v>
      </c>
    </row>
    <row r="4" spans="1:17" ht="63.75">
      <c r="A4" s="3">
        <v>111</v>
      </c>
      <c r="B4" s="3">
        <v>2</v>
      </c>
      <c r="C4" s="3">
        <v>10</v>
      </c>
      <c r="D4" s="3" t="s">
        <v>138</v>
      </c>
      <c r="E4" s="5">
        <v>750013002</v>
      </c>
      <c r="F4" s="4" t="s">
        <v>260</v>
      </c>
      <c r="G4" s="7" t="s">
        <v>261</v>
      </c>
      <c r="H4" s="9">
        <v>15</v>
      </c>
      <c r="I4" s="8">
        <v>5287</v>
      </c>
      <c r="J4" s="3">
        <v>10</v>
      </c>
      <c r="K4" s="3">
        <v>5</v>
      </c>
      <c r="L4" s="3">
        <v>19</v>
      </c>
      <c r="M4" s="3">
        <v>9</v>
      </c>
      <c r="N4" s="7" t="s">
        <v>35</v>
      </c>
      <c r="O4" s="3">
        <v>19</v>
      </c>
      <c r="P4" s="7" t="s">
        <v>90</v>
      </c>
      <c r="Q4" s="3">
        <v>62</v>
      </c>
    </row>
    <row r="5" spans="1:17" ht="63.75">
      <c r="A5" s="3">
        <v>61</v>
      </c>
      <c r="B5" s="3">
        <v>2</v>
      </c>
      <c r="C5" s="3">
        <v>6</v>
      </c>
      <c r="D5" s="3" t="s">
        <v>138</v>
      </c>
      <c r="E5" s="5">
        <v>750013005</v>
      </c>
      <c r="F5" s="4" t="s">
        <v>160</v>
      </c>
      <c r="G5" s="7" t="s">
        <v>161</v>
      </c>
      <c r="H5" s="9">
        <v>5</v>
      </c>
      <c r="I5" s="8">
        <v>5303</v>
      </c>
      <c r="J5" s="3">
        <v>10</v>
      </c>
      <c r="K5" s="3">
        <v>16</v>
      </c>
      <c r="L5" s="3">
        <v>16</v>
      </c>
      <c r="M5" s="3">
        <v>12</v>
      </c>
      <c r="N5" s="7" t="s">
        <v>38</v>
      </c>
      <c r="O5" s="3">
        <v>13</v>
      </c>
      <c r="P5" s="7" t="s">
        <v>43</v>
      </c>
      <c r="Q5" s="3">
        <v>67</v>
      </c>
    </row>
    <row r="6" spans="1:17" ht="63.75">
      <c r="A6" s="3">
        <v>83</v>
      </c>
      <c r="B6" s="3">
        <v>2</v>
      </c>
      <c r="C6" s="3">
        <v>7</v>
      </c>
      <c r="D6" s="3" t="s">
        <v>138</v>
      </c>
      <c r="E6" s="5">
        <v>750013003</v>
      </c>
      <c r="F6" s="4" t="s">
        <v>204</v>
      </c>
      <c r="G6" s="7" t="s">
        <v>205</v>
      </c>
      <c r="H6" s="9">
        <v>27</v>
      </c>
      <c r="I6" s="8">
        <v>5294</v>
      </c>
      <c r="J6" s="3">
        <v>12</v>
      </c>
      <c r="K6" s="3">
        <v>10</v>
      </c>
      <c r="L6" s="3">
        <v>15</v>
      </c>
      <c r="M6" s="3">
        <v>26</v>
      </c>
      <c r="N6" s="7" t="s">
        <v>30</v>
      </c>
      <c r="O6" s="3">
        <v>15</v>
      </c>
      <c r="P6" s="7" t="s">
        <v>31</v>
      </c>
      <c r="Q6" s="3">
        <v>78</v>
      </c>
    </row>
    <row r="7" spans="1:17">
      <c r="Q7">
        <f>SUM(Q2:Q6)/5</f>
        <v>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Q2"/>
  <sheetViews>
    <sheetView workbookViewId="0">
      <selection activeCell="Q2" sqref="Q2"/>
    </sheetView>
  </sheetViews>
  <sheetFormatPr defaultRowHeight="15"/>
  <sheetData>
    <row r="2" spans="1:17" ht="51">
      <c r="A2" s="3">
        <v>65</v>
      </c>
      <c r="B2" s="3">
        <v>2</v>
      </c>
      <c r="C2" s="3">
        <v>6</v>
      </c>
      <c r="D2" s="3" t="s">
        <v>138</v>
      </c>
      <c r="E2" s="5">
        <v>750008001</v>
      </c>
      <c r="F2" s="4" t="s">
        <v>168</v>
      </c>
      <c r="G2" s="7" t="s">
        <v>169</v>
      </c>
      <c r="H2" s="9">
        <v>23</v>
      </c>
      <c r="I2" s="8">
        <v>5292</v>
      </c>
      <c r="J2" s="3">
        <v>10</v>
      </c>
      <c r="K2" s="3">
        <v>12</v>
      </c>
      <c r="L2" s="3">
        <v>19</v>
      </c>
      <c r="M2" s="3">
        <v>23</v>
      </c>
      <c r="N2" s="7" t="s">
        <v>30</v>
      </c>
      <c r="O2" s="3">
        <v>14</v>
      </c>
      <c r="P2" s="7" t="s">
        <v>38</v>
      </c>
      <c r="Q2" s="3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Q7"/>
  <sheetViews>
    <sheetView workbookViewId="0">
      <selection activeCell="Q2" sqref="Q2:Q6"/>
    </sheetView>
  </sheetViews>
  <sheetFormatPr defaultRowHeight="15"/>
  <cols>
    <col min="5" max="5" width="22.7109375" customWidth="1"/>
  </cols>
  <sheetData>
    <row r="2" spans="1:17" ht="38.25">
      <c r="A2" s="3">
        <v>122</v>
      </c>
      <c r="B2" s="3">
        <v>2</v>
      </c>
      <c r="C2" s="3">
        <v>10</v>
      </c>
      <c r="D2" s="3" t="s">
        <v>138</v>
      </c>
      <c r="E2" s="5">
        <v>750010003</v>
      </c>
      <c r="F2" s="4" t="s">
        <v>282</v>
      </c>
      <c r="G2" s="7" t="s">
        <v>283</v>
      </c>
      <c r="H2" s="9">
        <v>9</v>
      </c>
      <c r="I2" s="8">
        <v>5282</v>
      </c>
      <c r="J2" s="3">
        <v>15</v>
      </c>
      <c r="K2" s="3">
        <v>10</v>
      </c>
      <c r="L2" s="3">
        <v>17</v>
      </c>
      <c r="M2" s="3">
        <v>19</v>
      </c>
      <c r="N2" s="7" t="s">
        <v>38</v>
      </c>
      <c r="O2" s="3">
        <v>11</v>
      </c>
      <c r="P2" s="7" t="s">
        <v>43</v>
      </c>
      <c r="Q2" s="3">
        <v>72</v>
      </c>
    </row>
    <row r="3" spans="1:17" ht="63.75">
      <c r="A3" s="3">
        <v>128</v>
      </c>
      <c r="B3" s="3">
        <v>2</v>
      </c>
      <c r="C3" s="3">
        <v>10</v>
      </c>
      <c r="D3" s="3" t="s">
        <v>138</v>
      </c>
      <c r="E3" s="5">
        <v>750010004</v>
      </c>
      <c r="F3" s="4" t="s">
        <v>294</v>
      </c>
      <c r="G3" s="7" t="s">
        <v>295</v>
      </c>
      <c r="H3" s="9">
        <v>1</v>
      </c>
      <c r="I3" s="8">
        <v>5308</v>
      </c>
      <c r="J3" s="3">
        <v>7</v>
      </c>
      <c r="K3" s="3">
        <v>13</v>
      </c>
      <c r="L3" s="3">
        <v>18</v>
      </c>
      <c r="M3" s="3">
        <v>23</v>
      </c>
      <c r="N3" s="7" t="s">
        <v>46</v>
      </c>
      <c r="O3" s="3">
        <v>23</v>
      </c>
      <c r="P3" s="7" t="s">
        <v>31</v>
      </c>
      <c r="Q3" s="3">
        <v>84</v>
      </c>
    </row>
    <row r="4" spans="1:17" ht="51">
      <c r="A4" s="3">
        <v>45</v>
      </c>
      <c r="B4" s="3">
        <v>2</v>
      </c>
      <c r="C4" s="3">
        <v>2</v>
      </c>
      <c r="D4" s="3" t="s">
        <v>9</v>
      </c>
      <c r="E4" s="5">
        <v>750010002</v>
      </c>
      <c r="F4" s="4" t="s">
        <v>125</v>
      </c>
      <c r="G4" s="7" t="s">
        <v>126</v>
      </c>
      <c r="H4" s="9">
        <v>25</v>
      </c>
      <c r="I4" s="8">
        <v>1449</v>
      </c>
      <c r="J4" s="3">
        <v>16</v>
      </c>
      <c r="K4" s="3">
        <v>12</v>
      </c>
      <c r="L4" s="3">
        <v>16</v>
      </c>
      <c r="M4" s="3">
        <v>27</v>
      </c>
      <c r="N4" s="7" t="s">
        <v>35</v>
      </c>
      <c r="O4" s="3">
        <v>24</v>
      </c>
      <c r="P4" s="7" t="s">
        <v>90</v>
      </c>
      <c r="Q4" s="3">
        <v>95</v>
      </c>
    </row>
    <row r="5" spans="1:17" ht="38.25">
      <c r="A5" s="3">
        <v>27</v>
      </c>
      <c r="B5" s="3">
        <v>2</v>
      </c>
      <c r="C5" s="3">
        <v>2</v>
      </c>
      <c r="D5" s="3" t="s">
        <v>9</v>
      </c>
      <c r="E5" s="5">
        <v>750010001</v>
      </c>
      <c r="F5" s="4" t="s">
        <v>88</v>
      </c>
      <c r="G5" s="7" t="s">
        <v>89</v>
      </c>
      <c r="H5" s="9">
        <v>11</v>
      </c>
      <c r="I5" s="8">
        <v>1423</v>
      </c>
      <c r="J5" s="3">
        <v>13</v>
      </c>
      <c r="K5" s="3">
        <v>4</v>
      </c>
      <c r="L5" s="3">
        <v>17</v>
      </c>
      <c r="M5" s="3">
        <v>9</v>
      </c>
      <c r="N5" s="7" t="s">
        <v>35</v>
      </c>
      <c r="O5" s="3">
        <v>13</v>
      </c>
      <c r="P5" s="7" t="s">
        <v>90</v>
      </c>
      <c r="Q5" s="3">
        <v>56</v>
      </c>
    </row>
    <row r="6" spans="1:17" ht="51">
      <c r="A6" s="3">
        <v>102</v>
      </c>
      <c r="B6" s="3">
        <v>2</v>
      </c>
      <c r="C6" s="3">
        <v>7</v>
      </c>
      <c r="D6" s="3" t="s">
        <v>138</v>
      </c>
      <c r="E6" s="5">
        <v>750010005</v>
      </c>
      <c r="F6" s="4" t="s">
        <v>242</v>
      </c>
      <c r="G6" s="7" t="s">
        <v>243</v>
      </c>
      <c r="H6" s="9">
        <v>9</v>
      </c>
      <c r="I6" s="8">
        <v>5275</v>
      </c>
      <c r="J6" s="3">
        <v>13</v>
      </c>
      <c r="K6" s="3">
        <v>9</v>
      </c>
      <c r="L6" s="3">
        <v>17</v>
      </c>
      <c r="M6" s="3">
        <v>16</v>
      </c>
      <c r="N6" s="7" t="s">
        <v>46</v>
      </c>
      <c r="O6" s="3">
        <v>10</v>
      </c>
      <c r="P6" s="7" t="s">
        <v>31</v>
      </c>
      <c r="Q6" s="3">
        <v>65</v>
      </c>
    </row>
    <row r="7" spans="1:17">
      <c r="Q7">
        <f>SUM(Q2:Q6)/5</f>
        <v>74.400000000000006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Q12"/>
  <sheetViews>
    <sheetView tabSelected="1" topLeftCell="A3" workbookViewId="0">
      <selection activeCell="Q2" sqref="Q2:Q11"/>
    </sheetView>
  </sheetViews>
  <sheetFormatPr defaultRowHeight="15"/>
  <cols>
    <col min="5" max="5" width="13.28515625" customWidth="1"/>
  </cols>
  <sheetData>
    <row r="2" spans="1:17" ht="51">
      <c r="A2" s="3">
        <v>118</v>
      </c>
      <c r="B2" s="3">
        <v>2</v>
      </c>
      <c r="C2" s="3">
        <v>10</v>
      </c>
      <c r="D2" s="3" t="s">
        <v>138</v>
      </c>
      <c r="E2" s="5">
        <v>750009007</v>
      </c>
      <c r="F2" s="4" t="s">
        <v>274</v>
      </c>
      <c r="G2" s="7" t="s">
        <v>275</v>
      </c>
      <c r="H2" s="9">
        <v>26</v>
      </c>
      <c r="I2" s="8">
        <v>5318</v>
      </c>
      <c r="J2" s="3">
        <v>16</v>
      </c>
      <c r="K2" s="3">
        <v>19</v>
      </c>
      <c r="L2" s="3">
        <v>20</v>
      </c>
      <c r="M2" s="3">
        <v>26</v>
      </c>
      <c r="N2" s="7" t="s">
        <v>53</v>
      </c>
      <c r="O2" s="3">
        <v>22</v>
      </c>
      <c r="P2" s="7" t="s">
        <v>35</v>
      </c>
      <c r="Q2" s="3">
        <v>103</v>
      </c>
    </row>
    <row r="3" spans="1:17" ht="51">
      <c r="A3" s="3">
        <v>125</v>
      </c>
      <c r="B3" s="3">
        <v>2</v>
      </c>
      <c r="C3" s="3">
        <v>10</v>
      </c>
      <c r="D3" s="3" t="s">
        <v>138</v>
      </c>
      <c r="E3" s="5">
        <v>750009008</v>
      </c>
      <c r="F3" s="4" t="s">
        <v>288</v>
      </c>
      <c r="G3" s="7" t="s">
        <v>289</v>
      </c>
      <c r="H3" s="9">
        <v>24</v>
      </c>
      <c r="I3" s="8">
        <v>5316</v>
      </c>
      <c r="J3" s="3">
        <v>11</v>
      </c>
      <c r="K3" s="3">
        <v>8</v>
      </c>
      <c r="L3" s="3">
        <v>13</v>
      </c>
      <c r="M3" s="3">
        <v>16</v>
      </c>
      <c r="N3" s="7" t="s">
        <v>30</v>
      </c>
      <c r="O3" s="3">
        <v>21</v>
      </c>
      <c r="P3" s="7" t="s">
        <v>38</v>
      </c>
      <c r="Q3" s="3">
        <v>69</v>
      </c>
    </row>
    <row r="4" spans="1:17" ht="51">
      <c r="A4" s="3">
        <v>74</v>
      </c>
      <c r="B4" s="3">
        <v>2</v>
      </c>
      <c r="C4" s="3">
        <v>6</v>
      </c>
      <c r="D4" s="3" t="s">
        <v>138</v>
      </c>
      <c r="E4" s="5">
        <v>750009009</v>
      </c>
      <c r="F4" s="4" t="s">
        <v>186</v>
      </c>
      <c r="G4" s="7" t="s">
        <v>187</v>
      </c>
      <c r="H4" s="9">
        <v>3</v>
      </c>
      <c r="I4" s="8">
        <v>5301</v>
      </c>
      <c r="J4" s="3">
        <v>13</v>
      </c>
      <c r="K4" s="3">
        <v>11</v>
      </c>
      <c r="L4" s="3">
        <v>19</v>
      </c>
      <c r="M4" s="3">
        <v>17</v>
      </c>
      <c r="N4" s="7" t="s">
        <v>31</v>
      </c>
      <c r="O4" s="3">
        <v>17</v>
      </c>
      <c r="P4" s="7" t="s">
        <v>30</v>
      </c>
      <c r="Q4" s="3">
        <v>77</v>
      </c>
    </row>
    <row r="5" spans="1:17" ht="63.75">
      <c r="A5" s="3">
        <v>87</v>
      </c>
      <c r="B5" s="3">
        <v>2</v>
      </c>
      <c r="C5" s="3">
        <v>7</v>
      </c>
      <c r="D5" s="3" t="s">
        <v>138</v>
      </c>
      <c r="E5" s="5">
        <v>750009005</v>
      </c>
      <c r="F5" s="4" t="s">
        <v>212</v>
      </c>
      <c r="G5" s="7" t="s">
        <v>213</v>
      </c>
      <c r="H5" s="9">
        <v>16</v>
      </c>
      <c r="I5" s="8">
        <v>5288</v>
      </c>
      <c r="J5" s="3">
        <v>11</v>
      </c>
      <c r="K5" s="3">
        <v>3</v>
      </c>
      <c r="L5" s="3">
        <v>15</v>
      </c>
      <c r="M5" s="3">
        <v>7</v>
      </c>
      <c r="N5" s="7" t="s">
        <v>38</v>
      </c>
      <c r="O5" s="3">
        <v>12</v>
      </c>
      <c r="P5" s="7" t="s">
        <v>30</v>
      </c>
      <c r="Q5" s="3">
        <v>48</v>
      </c>
    </row>
    <row r="6" spans="1:17" ht="38.25">
      <c r="A6" s="3">
        <v>107</v>
      </c>
      <c r="B6" s="3">
        <v>2</v>
      </c>
      <c r="C6" s="3">
        <v>10</v>
      </c>
      <c r="D6" s="3" t="s">
        <v>138</v>
      </c>
      <c r="E6" s="5">
        <v>750009003</v>
      </c>
      <c r="F6" s="4" t="s">
        <v>252</v>
      </c>
      <c r="G6" s="7" t="s">
        <v>253</v>
      </c>
      <c r="H6" s="9">
        <v>23</v>
      </c>
      <c r="I6" s="8">
        <v>5315</v>
      </c>
      <c r="J6" s="3">
        <v>13</v>
      </c>
      <c r="K6" s="3">
        <v>13</v>
      </c>
      <c r="L6" s="3">
        <v>11</v>
      </c>
      <c r="M6" s="3">
        <v>25</v>
      </c>
      <c r="N6" s="7" t="s">
        <v>30</v>
      </c>
      <c r="O6" s="3">
        <v>7</v>
      </c>
      <c r="P6" s="7" t="s">
        <v>38</v>
      </c>
      <c r="Q6" s="3">
        <v>69</v>
      </c>
    </row>
    <row r="7" spans="1:17" ht="51">
      <c r="A7" s="3">
        <v>108</v>
      </c>
      <c r="B7" s="3">
        <v>2</v>
      </c>
      <c r="C7" s="3">
        <v>10</v>
      </c>
      <c r="D7" s="3" t="s">
        <v>138</v>
      </c>
      <c r="E7" s="5">
        <v>750009004</v>
      </c>
      <c r="F7" s="4" t="s">
        <v>254</v>
      </c>
      <c r="G7" s="7" t="s">
        <v>255</v>
      </c>
      <c r="H7" s="9">
        <v>20</v>
      </c>
      <c r="I7" s="8">
        <v>5302</v>
      </c>
      <c r="J7" s="3">
        <v>12</v>
      </c>
      <c r="K7" s="3">
        <v>11</v>
      </c>
      <c r="L7" s="3">
        <v>16</v>
      </c>
      <c r="M7" s="3">
        <v>20</v>
      </c>
      <c r="N7" s="7" t="s">
        <v>38</v>
      </c>
      <c r="O7" s="3">
        <v>20</v>
      </c>
      <c r="P7" s="7" t="s">
        <v>43</v>
      </c>
      <c r="Q7" s="3">
        <v>79</v>
      </c>
    </row>
    <row r="8" spans="1:17" ht="63.75">
      <c r="A8" s="3">
        <v>112</v>
      </c>
      <c r="B8" s="3">
        <v>2</v>
      </c>
      <c r="C8" s="3">
        <v>10</v>
      </c>
      <c r="D8" s="3" t="s">
        <v>138</v>
      </c>
      <c r="E8" s="5">
        <v>750009006</v>
      </c>
      <c r="F8" s="4" t="s">
        <v>262</v>
      </c>
      <c r="G8" s="7" t="s">
        <v>263</v>
      </c>
      <c r="H8" s="9">
        <v>8</v>
      </c>
      <c r="I8" s="8">
        <v>5281</v>
      </c>
      <c r="J8" s="3">
        <v>12</v>
      </c>
      <c r="K8" s="3">
        <v>14</v>
      </c>
      <c r="L8" s="3">
        <v>14</v>
      </c>
      <c r="M8" s="3">
        <v>27</v>
      </c>
      <c r="N8" s="7" t="s">
        <v>31</v>
      </c>
      <c r="O8" s="3">
        <v>16</v>
      </c>
      <c r="P8" s="7" t="s">
        <v>30</v>
      </c>
      <c r="Q8" s="3">
        <v>83</v>
      </c>
    </row>
    <row r="9" spans="1:17" ht="51">
      <c r="A9" s="3">
        <v>80</v>
      </c>
      <c r="B9" s="3">
        <v>2</v>
      </c>
      <c r="C9" s="3">
        <v>7</v>
      </c>
      <c r="D9" s="3" t="s">
        <v>138</v>
      </c>
      <c r="E9" s="5">
        <v>750009001</v>
      </c>
      <c r="F9" s="4" t="s">
        <v>198</v>
      </c>
      <c r="G9" s="7" t="s">
        <v>199</v>
      </c>
      <c r="H9" s="9">
        <v>19</v>
      </c>
      <c r="I9" s="8">
        <v>5284</v>
      </c>
      <c r="J9" s="3">
        <v>7</v>
      </c>
      <c r="K9" s="3">
        <v>10</v>
      </c>
      <c r="L9" s="3">
        <v>16</v>
      </c>
      <c r="M9" s="3">
        <v>15</v>
      </c>
      <c r="N9" s="7" t="s">
        <v>30</v>
      </c>
      <c r="O9" s="3">
        <v>20</v>
      </c>
      <c r="P9" s="7" t="s">
        <v>31</v>
      </c>
      <c r="Q9" s="3">
        <v>68</v>
      </c>
    </row>
    <row r="10" spans="1:17" s="10" customFormat="1" ht="18.75" customHeight="1">
      <c r="A10" s="3">
        <v>92</v>
      </c>
      <c r="B10" s="3">
        <v>2</v>
      </c>
      <c r="C10" s="3">
        <v>7</v>
      </c>
      <c r="D10" s="3" t="s">
        <v>138</v>
      </c>
      <c r="E10" s="5">
        <v>750009010</v>
      </c>
      <c r="F10" s="4" t="s">
        <v>222</v>
      </c>
      <c r="G10" s="7" t="s">
        <v>223</v>
      </c>
      <c r="H10" s="9">
        <v>22</v>
      </c>
      <c r="I10" s="8">
        <v>5299</v>
      </c>
      <c r="J10" s="3">
        <v>4</v>
      </c>
      <c r="K10" s="3">
        <v>7</v>
      </c>
      <c r="L10" s="3">
        <v>12</v>
      </c>
      <c r="M10" s="3">
        <v>15</v>
      </c>
      <c r="N10" s="7" t="s">
        <v>30</v>
      </c>
      <c r="O10" s="3">
        <v>11</v>
      </c>
      <c r="P10" s="7" t="s">
        <v>31</v>
      </c>
      <c r="Q10" s="3">
        <v>49</v>
      </c>
    </row>
    <row r="11" spans="1:17" ht="38.25">
      <c r="A11" s="3">
        <v>105</v>
      </c>
      <c r="B11" s="3">
        <v>2</v>
      </c>
      <c r="C11" s="3">
        <v>10</v>
      </c>
      <c r="D11" s="3" t="s">
        <v>138</v>
      </c>
      <c r="E11" s="5">
        <v>750009002</v>
      </c>
      <c r="F11" s="4" t="s">
        <v>248</v>
      </c>
      <c r="G11" s="7" t="s">
        <v>249</v>
      </c>
      <c r="H11" s="9">
        <v>22</v>
      </c>
      <c r="I11" s="8">
        <v>5314</v>
      </c>
      <c r="J11" s="3">
        <v>5</v>
      </c>
      <c r="K11" s="3">
        <v>12</v>
      </c>
      <c r="L11" s="3">
        <v>18</v>
      </c>
      <c r="M11" s="3">
        <v>18</v>
      </c>
      <c r="N11" s="7" t="s">
        <v>30</v>
      </c>
      <c r="O11" s="3">
        <v>10</v>
      </c>
      <c r="P11" s="7" t="s">
        <v>38</v>
      </c>
      <c r="Q11" s="3">
        <v>63</v>
      </c>
    </row>
    <row r="12" spans="1:17">
      <c r="Q12">
        <f>SUM(Q2:Q11)/10</f>
        <v>70.8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Q8"/>
  <sheetViews>
    <sheetView workbookViewId="0">
      <selection activeCell="Q2" sqref="Q2:Q7"/>
    </sheetView>
  </sheetViews>
  <sheetFormatPr defaultRowHeight="15"/>
  <cols>
    <col min="5" max="5" width="16.7109375" customWidth="1"/>
    <col min="6" max="6" width="17.5703125" customWidth="1"/>
  </cols>
  <sheetData>
    <row r="2" spans="1:17" ht="13.5" customHeight="1">
      <c r="A2" s="3">
        <v>59</v>
      </c>
      <c r="B2" s="3">
        <v>2</v>
      </c>
      <c r="C2" s="3">
        <v>6</v>
      </c>
      <c r="D2" s="3" t="s">
        <v>138</v>
      </c>
      <c r="E2" s="5">
        <v>750002001</v>
      </c>
      <c r="F2" s="4" t="s">
        <v>156</v>
      </c>
      <c r="G2" s="7" t="s">
        <v>157</v>
      </c>
      <c r="H2" s="9">
        <v>11</v>
      </c>
      <c r="I2" s="8">
        <v>5318</v>
      </c>
      <c r="J2" s="3">
        <v>20</v>
      </c>
      <c r="K2" s="3">
        <v>18</v>
      </c>
      <c r="L2" s="3">
        <v>19</v>
      </c>
      <c r="M2" s="3">
        <v>33</v>
      </c>
      <c r="N2" s="7" t="s">
        <v>31</v>
      </c>
      <c r="O2" s="3">
        <v>33</v>
      </c>
      <c r="P2" s="7" t="s">
        <v>30</v>
      </c>
      <c r="Q2" s="3">
        <v>123</v>
      </c>
    </row>
    <row r="3" spans="1:17" ht="25.5">
      <c r="A3" s="3">
        <v>51</v>
      </c>
      <c r="B3" s="3">
        <v>2</v>
      </c>
      <c r="C3" s="3">
        <v>6</v>
      </c>
      <c r="D3" s="3" t="s">
        <v>138</v>
      </c>
      <c r="E3" s="5">
        <v>750002003</v>
      </c>
      <c r="F3" s="4" t="s">
        <v>139</v>
      </c>
      <c r="G3" s="7" t="s">
        <v>140</v>
      </c>
      <c r="H3" s="9">
        <v>14</v>
      </c>
      <c r="I3" s="8">
        <v>5315</v>
      </c>
      <c r="J3" s="3">
        <v>14</v>
      </c>
      <c r="K3" s="3">
        <v>7</v>
      </c>
      <c r="L3" s="3">
        <v>17</v>
      </c>
      <c r="M3" s="3">
        <v>11</v>
      </c>
      <c r="N3" s="7" t="s">
        <v>38</v>
      </c>
      <c r="O3" s="3">
        <v>15</v>
      </c>
      <c r="P3" s="7" t="s">
        <v>30</v>
      </c>
      <c r="Q3" s="3">
        <v>64</v>
      </c>
    </row>
    <row r="4" spans="1:17" ht="25.5">
      <c r="A4" s="3">
        <v>85</v>
      </c>
      <c r="B4" s="3">
        <v>2</v>
      </c>
      <c r="C4" s="3">
        <v>7</v>
      </c>
      <c r="D4" s="3" t="s">
        <v>138</v>
      </c>
      <c r="E4" s="5">
        <v>750002006</v>
      </c>
      <c r="F4" s="4" t="s">
        <v>208</v>
      </c>
      <c r="G4" s="7" t="s">
        <v>209</v>
      </c>
      <c r="H4" s="9">
        <v>4</v>
      </c>
      <c r="I4" s="8">
        <v>5272</v>
      </c>
      <c r="J4" s="3">
        <v>14</v>
      </c>
      <c r="K4" s="3">
        <v>15</v>
      </c>
      <c r="L4" s="3">
        <v>16</v>
      </c>
      <c r="M4" s="3">
        <v>21</v>
      </c>
      <c r="N4" s="7" t="s">
        <v>30</v>
      </c>
      <c r="O4" s="3">
        <v>24</v>
      </c>
      <c r="P4" s="7" t="s">
        <v>53</v>
      </c>
      <c r="Q4" s="3">
        <v>90</v>
      </c>
    </row>
    <row r="5" spans="1:17" ht="25.5">
      <c r="A5" s="3">
        <v>129</v>
      </c>
      <c r="B5" s="3">
        <v>2</v>
      </c>
      <c r="C5" s="3">
        <v>10</v>
      </c>
      <c r="D5" s="3" t="s">
        <v>138</v>
      </c>
      <c r="E5" s="5">
        <v>750002005</v>
      </c>
      <c r="F5" s="4" t="s">
        <v>296</v>
      </c>
      <c r="G5" s="7" t="s">
        <v>297</v>
      </c>
      <c r="H5" s="9">
        <v>25</v>
      </c>
      <c r="I5" s="8">
        <v>5317</v>
      </c>
      <c r="J5" s="3">
        <v>19</v>
      </c>
      <c r="K5" s="3">
        <v>17</v>
      </c>
      <c r="L5" s="3">
        <v>19</v>
      </c>
      <c r="M5" s="3">
        <v>24</v>
      </c>
      <c r="N5" s="7" t="s">
        <v>38</v>
      </c>
      <c r="O5" s="3">
        <v>34</v>
      </c>
      <c r="P5" s="7" t="s">
        <v>43</v>
      </c>
      <c r="Q5" s="3">
        <v>113</v>
      </c>
    </row>
    <row r="6" spans="1:17" ht="25.5">
      <c r="A6" s="3">
        <v>126</v>
      </c>
      <c r="B6" s="3">
        <v>2</v>
      </c>
      <c r="C6" s="3">
        <v>10</v>
      </c>
      <c r="D6" s="3" t="s">
        <v>138</v>
      </c>
      <c r="E6" s="5">
        <v>750002004</v>
      </c>
      <c r="F6" s="4" t="s">
        <v>290</v>
      </c>
      <c r="G6" s="7" t="s">
        <v>291</v>
      </c>
      <c r="H6" s="9">
        <v>10</v>
      </c>
      <c r="I6" s="8">
        <v>5283</v>
      </c>
      <c r="J6" s="3">
        <v>19</v>
      </c>
      <c r="K6" s="3">
        <v>11</v>
      </c>
      <c r="L6" s="3">
        <v>19</v>
      </c>
      <c r="M6" s="3">
        <v>13</v>
      </c>
      <c r="N6" s="7" t="s">
        <v>31</v>
      </c>
      <c r="O6" s="3">
        <v>27</v>
      </c>
      <c r="P6" s="7" t="s">
        <v>30</v>
      </c>
      <c r="Q6" s="3">
        <v>89</v>
      </c>
    </row>
    <row r="7" spans="1:17" ht="25.5">
      <c r="A7" s="3">
        <v>68</v>
      </c>
      <c r="B7" s="3">
        <v>2</v>
      </c>
      <c r="C7" s="3">
        <v>6</v>
      </c>
      <c r="D7" s="3" t="s">
        <v>138</v>
      </c>
      <c r="E7" s="5">
        <v>750002002</v>
      </c>
      <c r="F7" s="4" t="s">
        <v>174</v>
      </c>
      <c r="G7" s="7" t="s">
        <v>175</v>
      </c>
      <c r="H7" s="9">
        <v>15</v>
      </c>
      <c r="I7" s="8">
        <v>5314</v>
      </c>
      <c r="J7" s="3">
        <v>7</v>
      </c>
      <c r="K7" s="3">
        <v>7</v>
      </c>
      <c r="L7" s="3">
        <v>18</v>
      </c>
      <c r="M7" s="3">
        <v>12</v>
      </c>
      <c r="N7" s="7" t="s">
        <v>38</v>
      </c>
      <c r="O7" s="3">
        <v>7</v>
      </c>
      <c r="P7" s="7" t="s">
        <v>43</v>
      </c>
      <c r="Q7" s="3">
        <v>51</v>
      </c>
    </row>
    <row r="8" spans="1:17">
      <c r="Q8">
        <f>SUM(Q2:Q7)/6</f>
        <v>88.333333333333329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Q7"/>
  <sheetViews>
    <sheetView workbookViewId="0">
      <selection activeCell="Q2" sqref="Q2:Q6"/>
    </sheetView>
  </sheetViews>
  <sheetFormatPr defaultRowHeight="15"/>
  <cols>
    <col min="5" max="5" width="15.5703125" customWidth="1"/>
  </cols>
  <sheetData>
    <row r="2" spans="1:17" ht="63.75">
      <c r="A2" s="3">
        <v>54</v>
      </c>
      <c r="B2" s="3">
        <v>2</v>
      </c>
      <c r="C2" s="3">
        <v>6</v>
      </c>
      <c r="D2" s="3" t="s">
        <v>138</v>
      </c>
      <c r="E2" s="5">
        <v>750003001</v>
      </c>
      <c r="F2" s="4" t="s">
        <v>145</v>
      </c>
      <c r="G2" s="7" t="s">
        <v>146</v>
      </c>
      <c r="H2" s="9">
        <v>16</v>
      </c>
      <c r="I2" s="8">
        <v>5313</v>
      </c>
      <c r="J2" s="3">
        <v>9</v>
      </c>
      <c r="K2" s="3">
        <v>10</v>
      </c>
      <c r="L2" s="3">
        <v>18</v>
      </c>
      <c r="M2" s="3">
        <v>8</v>
      </c>
      <c r="N2" s="7" t="s">
        <v>38</v>
      </c>
      <c r="O2" s="3">
        <v>5</v>
      </c>
      <c r="P2" s="7" t="s">
        <v>43</v>
      </c>
      <c r="Q2" s="3">
        <v>50</v>
      </c>
    </row>
    <row r="3" spans="1:17" ht="38.25">
      <c r="A3" s="3">
        <v>123</v>
      </c>
      <c r="B3" s="3">
        <v>2</v>
      </c>
      <c r="C3" s="3">
        <v>10</v>
      </c>
      <c r="D3" s="3" t="s">
        <v>138</v>
      </c>
      <c r="E3" s="5">
        <v>750003003</v>
      </c>
      <c r="F3" s="4" t="s">
        <v>284</v>
      </c>
      <c r="G3" s="7" t="s">
        <v>285</v>
      </c>
      <c r="H3" s="9">
        <v>16</v>
      </c>
      <c r="I3" s="8">
        <v>5288</v>
      </c>
      <c r="J3" s="3">
        <v>10</v>
      </c>
      <c r="K3" s="3">
        <v>3</v>
      </c>
      <c r="L3" s="3">
        <v>12</v>
      </c>
      <c r="M3" s="3">
        <v>16</v>
      </c>
      <c r="N3" s="7" t="s">
        <v>35</v>
      </c>
      <c r="O3" s="3">
        <v>9</v>
      </c>
      <c r="P3" s="7" t="s">
        <v>90</v>
      </c>
      <c r="Q3" s="3">
        <v>50</v>
      </c>
    </row>
    <row r="4" spans="1:17" ht="63.75">
      <c r="A4" s="3">
        <v>64</v>
      </c>
      <c r="B4" s="3">
        <v>2</v>
      </c>
      <c r="C4" s="3">
        <v>6</v>
      </c>
      <c r="D4" s="3" t="s">
        <v>138</v>
      </c>
      <c r="E4" s="5">
        <v>750003002</v>
      </c>
      <c r="F4" s="4" t="s">
        <v>166</v>
      </c>
      <c r="G4" s="7" t="s">
        <v>167</v>
      </c>
      <c r="H4" s="9">
        <v>20</v>
      </c>
      <c r="I4" s="8">
        <v>5310</v>
      </c>
      <c r="J4" s="3">
        <v>12</v>
      </c>
      <c r="K4" s="3">
        <v>16</v>
      </c>
      <c r="L4" s="3">
        <v>16</v>
      </c>
      <c r="M4" s="3">
        <v>15</v>
      </c>
      <c r="N4" s="7" t="s">
        <v>35</v>
      </c>
      <c r="O4" s="3">
        <v>30</v>
      </c>
      <c r="P4" s="7" t="s">
        <v>53</v>
      </c>
      <c r="Q4" s="3">
        <v>89</v>
      </c>
    </row>
    <row r="5" spans="1:17" ht="51">
      <c r="A5" s="3">
        <v>99</v>
      </c>
      <c r="B5" s="3">
        <v>2</v>
      </c>
      <c r="C5" s="3">
        <v>7</v>
      </c>
      <c r="D5" s="3" t="s">
        <v>138</v>
      </c>
      <c r="E5" s="5">
        <v>750003004</v>
      </c>
      <c r="F5" s="4" t="s">
        <v>236</v>
      </c>
      <c r="G5" s="7" t="s">
        <v>237</v>
      </c>
      <c r="H5" s="9">
        <v>5</v>
      </c>
      <c r="I5" s="8">
        <v>5273</v>
      </c>
      <c r="J5" s="3">
        <v>6</v>
      </c>
      <c r="K5" s="3">
        <v>6</v>
      </c>
      <c r="L5" s="3">
        <v>10</v>
      </c>
      <c r="M5" s="3">
        <v>5</v>
      </c>
      <c r="N5" s="7" t="s">
        <v>35</v>
      </c>
      <c r="O5" s="3">
        <v>12</v>
      </c>
      <c r="P5" s="7" t="s">
        <v>90</v>
      </c>
      <c r="Q5" s="3">
        <v>39</v>
      </c>
    </row>
    <row r="6" spans="1:17" ht="63.75">
      <c r="A6" s="3">
        <v>71</v>
      </c>
      <c r="B6" s="3">
        <v>2</v>
      </c>
      <c r="C6" s="3">
        <v>6</v>
      </c>
      <c r="D6" s="3" t="s">
        <v>138</v>
      </c>
      <c r="E6" s="5">
        <v>750003005</v>
      </c>
      <c r="F6" s="4" t="s">
        <v>180</v>
      </c>
      <c r="G6" s="7" t="s">
        <v>181</v>
      </c>
      <c r="H6" s="9">
        <v>22</v>
      </c>
      <c r="I6" s="8">
        <v>5293</v>
      </c>
      <c r="J6" s="3">
        <v>7</v>
      </c>
      <c r="K6" s="3">
        <v>4</v>
      </c>
      <c r="L6" s="3">
        <v>16</v>
      </c>
      <c r="M6" s="3">
        <v>9</v>
      </c>
      <c r="N6" s="7" t="s">
        <v>38</v>
      </c>
      <c r="O6" s="3">
        <v>8</v>
      </c>
      <c r="P6" s="7" t="s">
        <v>43</v>
      </c>
      <c r="Q6" s="3">
        <v>44</v>
      </c>
    </row>
    <row r="7" spans="1:17">
      <c r="Q7">
        <f>SUM(Q2:Q6)/5</f>
        <v>54.4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Q8"/>
  <sheetViews>
    <sheetView workbookViewId="0">
      <selection activeCell="Q2" sqref="Q2:Q7"/>
    </sheetView>
  </sheetViews>
  <sheetFormatPr defaultRowHeight="15"/>
  <cols>
    <col min="5" max="5" width="11.5703125" customWidth="1"/>
  </cols>
  <sheetData>
    <row r="2" spans="1:17" ht="51">
      <c r="A2" s="3">
        <v>134</v>
      </c>
      <c r="B2" s="3">
        <v>2</v>
      </c>
      <c r="C2" s="3">
        <v>11</v>
      </c>
      <c r="D2" s="3" t="s">
        <v>9</v>
      </c>
      <c r="E2" s="5">
        <v>750004001</v>
      </c>
      <c r="F2" s="4" t="s">
        <v>306</v>
      </c>
      <c r="G2" s="7" t="s">
        <v>307</v>
      </c>
      <c r="H2" s="9">
        <v>19</v>
      </c>
      <c r="I2" s="8">
        <v>1454</v>
      </c>
      <c r="J2" s="3">
        <v>16</v>
      </c>
      <c r="K2" s="3">
        <v>6</v>
      </c>
      <c r="L2" s="3">
        <v>7</v>
      </c>
      <c r="M2" s="3">
        <v>9</v>
      </c>
      <c r="N2" s="7" t="s">
        <v>31</v>
      </c>
      <c r="O2" s="3">
        <v>27</v>
      </c>
      <c r="P2" s="7" t="s">
        <v>30</v>
      </c>
      <c r="Q2" s="3">
        <v>65</v>
      </c>
    </row>
    <row r="3" spans="1:17" ht="51">
      <c r="A3" s="3">
        <v>30</v>
      </c>
      <c r="B3" s="3">
        <v>2</v>
      </c>
      <c r="C3" s="3">
        <v>2</v>
      </c>
      <c r="D3" s="3" t="s">
        <v>9</v>
      </c>
      <c r="E3" s="5">
        <v>750004002</v>
      </c>
      <c r="F3" s="4" t="s">
        <v>95</v>
      </c>
      <c r="G3" s="7" t="s">
        <v>96</v>
      </c>
      <c r="H3" s="9">
        <v>16</v>
      </c>
      <c r="I3" s="8">
        <v>1410</v>
      </c>
      <c r="J3" s="3">
        <v>14</v>
      </c>
      <c r="K3" s="3">
        <v>11</v>
      </c>
      <c r="L3" s="3">
        <v>16</v>
      </c>
      <c r="M3" s="3">
        <v>22</v>
      </c>
      <c r="N3" s="7" t="s">
        <v>38</v>
      </c>
      <c r="O3" s="3">
        <v>11</v>
      </c>
      <c r="P3" s="7" t="s">
        <v>30</v>
      </c>
      <c r="Q3" s="3">
        <v>74</v>
      </c>
    </row>
    <row r="4" spans="1:17" ht="63.75">
      <c r="A4" s="3">
        <v>142</v>
      </c>
      <c r="B4" s="3">
        <v>2</v>
      </c>
      <c r="C4" s="3">
        <v>11</v>
      </c>
      <c r="D4" s="3" t="s">
        <v>9</v>
      </c>
      <c r="E4" s="5">
        <v>750004003</v>
      </c>
      <c r="F4" s="4" t="s">
        <v>322</v>
      </c>
      <c r="G4" s="7" t="s">
        <v>323</v>
      </c>
      <c r="H4" s="9">
        <v>25</v>
      </c>
      <c r="I4" s="8">
        <v>1456</v>
      </c>
      <c r="J4" s="3">
        <v>14</v>
      </c>
      <c r="K4" s="3">
        <v>10</v>
      </c>
      <c r="L4" s="3">
        <v>18</v>
      </c>
      <c r="M4" s="3">
        <v>26</v>
      </c>
      <c r="N4" s="7" t="s">
        <v>53</v>
      </c>
      <c r="O4" s="3">
        <v>21</v>
      </c>
      <c r="P4" s="7" t="s">
        <v>35</v>
      </c>
      <c r="Q4" s="3">
        <v>89</v>
      </c>
    </row>
    <row r="5" spans="1:17" ht="51">
      <c r="A5" s="3">
        <v>146</v>
      </c>
      <c r="B5" s="3">
        <v>2</v>
      </c>
      <c r="C5" s="3">
        <v>11</v>
      </c>
      <c r="D5" s="3" t="s">
        <v>9</v>
      </c>
      <c r="E5" s="5">
        <v>750004005</v>
      </c>
      <c r="F5" s="4" t="s">
        <v>330</v>
      </c>
      <c r="G5" s="7" t="s">
        <v>331</v>
      </c>
      <c r="H5" s="9">
        <v>16</v>
      </c>
      <c r="I5" s="8">
        <v>1448</v>
      </c>
      <c r="J5" s="3">
        <v>18</v>
      </c>
      <c r="K5" s="3">
        <v>7</v>
      </c>
      <c r="L5" s="3">
        <v>20</v>
      </c>
      <c r="M5" s="3">
        <v>18</v>
      </c>
      <c r="N5" s="7" t="s">
        <v>38</v>
      </c>
      <c r="O5" s="3">
        <v>3</v>
      </c>
      <c r="P5" s="7" t="s">
        <v>43</v>
      </c>
      <c r="Q5" s="3">
        <v>66</v>
      </c>
    </row>
    <row r="6" spans="1:17" ht="51">
      <c r="A6" s="3">
        <v>20</v>
      </c>
      <c r="B6" s="3">
        <v>2</v>
      </c>
      <c r="C6" s="3">
        <v>1</v>
      </c>
      <c r="D6" s="3" t="s">
        <v>9</v>
      </c>
      <c r="E6" s="5">
        <v>750004004</v>
      </c>
      <c r="F6" s="4" t="s">
        <v>74</v>
      </c>
      <c r="G6" s="7" t="s">
        <v>75</v>
      </c>
      <c r="H6" s="9">
        <v>20</v>
      </c>
      <c r="I6" s="8">
        <v>1405</v>
      </c>
      <c r="J6" s="3">
        <v>20</v>
      </c>
      <c r="K6" s="3">
        <v>14</v>
      </c>
      <c r="L6" s="3">
        <v>18</v>
      </c>
      <c r="M6" s="3">
        <v>30</v>
      </c>
      <c r="N6" s="7" t="s">
        <v>34</v>
      </c>
      <c r="O6" s="3">
        <v>8</v>
      </c>
      <c r="P6" s="7" t="s">
        <v>35</v>
      </c>
      <c r="Q6" s="3">
        <v>90</v>
      </c>
    </row>
    <row r="7" spans="1:17" ht="51">
      <c r="A7" s="3">
        <v>159</v>
      </c>
      <c r="B7" s="3">
        <v>2</v>
      </c>
      <c r="C7" s="3">
        <v>11</v>
      </c>
      <c r="D7" s="3" t="s">
        <v>9</v>
      </c>
      <c r="E7" s="5">
        <v>750004006</v>
      </c>
      <c r="F7" s="4" t="s">
        <v>356</v>
      </c>
      <c r="G7" s="7" t="s">
        <v>357</v>
      </c>
      <c r="H7" s="9">
        <v>29</v>
      </c>
      <c r="I7" s="8">
        <v>1408</v>
      </c>
      <c r="J7" s="3">
        <v>15</v>
      </c>
      <c r="K7" s="3">
        <v>6</v>
      </c>
      <c r="L7" s="3">
        <v>11</v>
      </c>
      <c r="M7" s="3">
        <v>11</v>
      </c>
      <c r="N7" s="7" t="s">
        <v>46</v>
      </c>
      <c r="O7" s="3">
        <v>6</v>
      </c>
      <c r="P7" s="7" t="s">
        <v>31</v>
      </c>
      <c r="Q7" s="3">
        <v>49</v>
      </c>
    </row>
    <row r="8" spans="1:17">
      <c r="Q8">
        <f>SUM(Q2:Q7)/6</f>
        <v>72.166666666666671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Q9"/>
  <sheetViews>
    <sheetView workbookViewId="0">
      <selection activeCell="Q2" sqref="Q2:Q8"/>
    </sheetView>
  </sheetViews>
  <sheetFormatPr defaultRowHeight="15"/>
  <sheetData>
    <row r="2" spans="1:17" ht="25.5">
      <c r="A2" s="3">
        <v>26</v>
      </c>
      <c r="B2" s="3">
        <v>2</v>
      </c>
      <c r="C2" s="3">
        <v>2</v>
      </c>
      <c r="D2" s="3" t="s">
        <v>9</v>
      </c>
      <c r="E2" s="5">
        <v>750005001</v>
      </c>
      <c r="F2" s="4" t="s">
        <v>86</v>
      </c>
      <c r="G2" s="7" t="s">
        <v>87</v>
      </c>
      <c r="H2" s="9">
        <v>10</v>
      </c>
      <c r="I2" s="8">
        <v>1418</v>
      </c>
      <c r="J2" s="3">
        <v>13</v>
      </c>
      <c r="K2" s="3">
        <v>15</v>
      </c>
      <c r="L2" s="3">
        <v>18</v>
      </c>
      <c r="M2" s="3">
        <v>34</v>
      </c>
      <c r="N2" s="7" t="s">
        <v>46</v>
      </c>
      <c r="O2" s="3">
        <v>35</v>
      </c>
      <c r="P2" s="7" t="s">
        <v>31</v>
      </c>
      <c r="Q2" s="3">
        <v>115</v>
      </c>
    </row>
    <row r="3" spans="1:17" ht="38.25">
      <c r="A3" s="3">
        <v>135</v>
      </c>
      <c r="B3" s="3">
        <v>2</v>
      </c>
      <c r="C3" s="3">
        <v>11</v>
      </c>
      <c r="D3" s="3" t="s">
        <v>9</v>
      </c>
      <c r="E3" s="5">
        <v>750005002</v>
      </c>
      <c r="F3" s="4" t="s">
        <v>308</v>
      </c>
      <c r="G3" s="7" t="s">
        <v>309</v>
      </c>
      <c r="H3" s="9">
        <v>6</v>
      </c>
      <c r="I3" s="8">
        <v>1441</v>
      </c>
      <c r="J3" s="3">
        <v>11</v>
      </c>
      <c r="K3" s="3">
        <v>7</v>
      </c>
      <c r="L3" s="3">
        <v>16</v>
      </c>
      <c r="M3" s="3">
        <v>27</v>
      </c>
      <c r="N3" s="7" t="s">
        <v>38</v>
      </c>
      <c r="O3" s="3">
        <v>35</v>
      </c>
      <c r="P3" s="7" t="s">
        <v>43</v>
      </c>
      <c r="Q3" s="3">
        <v>96</v>
      </c>
    </row>
    <row r="4" spans="1:17" ht="25.5">
      <c r="A4" s="3">
        <v>6</v>
      </c>
      <c r="B4" s="3">
        <v>2</v>
      </c>
      <c r="C4" s="3">
        <v>1</v>
      </c>
      <c r="D4" s="3" t="s">
        <v>9</v>
      </c>
      <c r="E4" s="5">
        <v>750005003</v>
      </c>
      <c r="F4" s="4" t="s">
        <v>44</v>
      </c>
      <c r="G4" s="7" t="s">
        <v>45</v>
      </c>
      <c r="H4" s="9">
        <v>3</v>
      </c>
      <c r="I4" s="8">
        <v>1413</v>
      </c>
      <c r="J4" s="3">
        <v>18</v>
      </c>
      <c r="K4" s="3">
        <v>13</v>
      </c>
      <c r="L4" s="3">
        <v>14</v>
      </c>
      <c r="M4" s="3">
        <v>18</v>
      </c>
      <c r="N4" s="7" t="s">
        <v>46</v>
      </c>
      <c r="O4" s="3">
        <v>15</v>
      </c>
      <c r="P4" s="7" t="s">
        <v>31</v>
      </c>
      <c r="Q4" s="3">
        <v>78</v>
      </c>
    </row>
    <row r="5" spans="1:17" ht="25.5">
      <c r="A5" s="3">
        <v>154</v>
      </c>
      <c r="B5" s="3">
        <v>2</v>
      </c>
      <c r="C5" s="3">
        <v>11</v>
      </c>
      <c r="D5" s="3" t="s">
        <v>9</v>
      </c>
      <c r="E5" s="5">
        <v>750005006</v>
      </c>
      <c r="F5" s="4" t="s">
        <v>346</v>
      </c>
      <c r="G5" s="7" t="s">
        <v>347</v>
      </c>
      <c r="H5" s="9">
        <v>9</v>
      </c>
      <c r="I5" s="8">
        <v>1445</v>
      </c>
      <c r="J5" s="3">
        <v>13</v>
      </c>
      <c r="K5" s="3">
        <v>3</v>
      </c>
      <c r="L5" s="3">
        <v>17</v>
      </c>
      <c r="M5" s="3">
        <v>14</v>
      </c>
      <c r="N5" s="7" t="s">
        <v>38</v>
      </c>
      <c r="O5" s="3">
        <v>6</v>
      </c>
      <c r="P5" s="7" t="s">
        <v>43</v>
      </c>
      <c r="Q5" s="3">
        <v>53</v>
      </c>
    </row>
    <row r="6" spans="1:17" ht="51">
      <c r="A6" s="3">
        <v>47</v>
      </c>
      <c r="B6" s="3">
        <v>2</v>
      </c>
      <c r="C6" s="3">
        <v>2</v>
      </c>
      <c r="D6" s="3" t="s">
        <v>9</v>
      </c>
      <c r="E6" s="5">
        <v>750005005</v>
      </c>
      <c r="F6" s="4" t="s">
        <v>129</v>
      </c>
      <c r="G6" s="7" t="s">
        <v>130</v>
      </c>
      <c r="H6" s="9">
        <v>26</v>
      </c>
      <c r="I6" s="8">
        <v>1440</v>
      </c>
      <c r="J6" s="3">
        <v>15</v>
      </c>
      <c r="K6" s="3">
        <v>15</v>
      </c>
      <c r="L6" s="3">
        <v>20</v>
      </c>
      <c r="M6" s="3">
        <v>22</v>
      </c>
      <c r="N6" s="7" t="s">
        <v>46</v>
      </c>
      <c r="O6" s="3">
        <v>18</v>
      </c>
      <c r="P6" s="7" t="s">
        <v>31</v>
      </c>
      <c r="Q6" s="3">
        <v>90</v>
      </c>
    </row>
    <row r="7" spans="1:17" ht="51">
      <c r="A7" s="3">
        <v>32</v>
      </c>
      <c r="B7" s="3">
        <v>2</v>
      </c>
      <c r="C7" s="3">
        <v>2</v>
      </c>
      <c r="D7" s="3" t="s">
        <v>9</v>
      </c>
      <c r="E7" s="5">
        <v>750005004</v>
      </c>
      <c r="F7" s="4" t="s">
        <v>99</v>
      </c>
      <c r="G7" s="7" t="s">
        <v>100</v>
      </c>
      <c r="H7" s="9">
        <v>13</v>
      </c>
      <c r="I7" s="8">
        <v>1443</v>
      </c>
      <c r="J7" s="3">
        <v>14</v>
      </c>
      <c r="K7" s="3">
        <v>14</v>
      </c>
      <c r="L7" s="3">
        <v>16</v>
      </c>
      <c r="M7" s="3">
        <v>19</v>
      </c>
      <c r="N7" s="7" t="s">
        <v>31</v>
      </c>
      <c r="O7" s="3">
        <v>26</v>
      </c>
      <c r="P7" s="7" t="s">
        <v>46</v>
      </c>
      <c r="Q7" s="3">
        <v>89</v>
      </c>
    </row>
    <row r="8" spans="1:17" ht="38.25">
      <c r="A8" s="3">
        <v>157</v>
      </c>
      <c r="B8" s="3">
        <v>2</v>
      </c>
      <c r="C8" s="3">
        <v>11</v>
      </c>
      <c r="D8" s="3" t="s">
        <v>9</v>
      </c>
      <c r="E8" s="5">
        <v>750005007</v>
      </c>
      <c r="F8" s="4" t="s">
        <v>352</v>
      </c>
      <c r="G8" s="7" t="s">
        <v>353</v>
      </c>
      <c r="H8" s="9">
        <v>17</v>
      </c>
      <c r="I8" s="8">
        <v>1446</v>
      </c>
      <c r="J8" s="3">
        <v>17</v>
      </c>
      <c r="K8" s="3">
        <v>12</v>
      </c>
      <c r="L8" s="3">
        <v>19</v>
      </c>
      <c r="M8" s="3">
        <v>23</v>
      </c>
      <c r="N8" s="7" t="s">
        <v>38</v>
      </c>
      <c r="O8" s="3">
        <v>24</v>
      </c>
      <c r="P8" s="7" t="s">
        <v>43</v>
      </c>
      <c r="Q8" s="3">
        <v>95</v>
      </c>
    </row>
    <row r="9" spans="1:17">
      <c r="Q9">
        <f>SUM(Q2:Q8)/7</f>
        <v>88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Q5"/>
  <sheetViews>
    <sheetView workbookViewId="0">
      <selection activeCell="Q2" sqref="Q2:Q4"/>
    </sheetView>
  </sheetViews>
  <sheetFormatPr defaultRowHeight="15"/>
  <cols>
    <col min="5" max="5" width="12.7109375" customWidth="1"/>
  </cols>
  <sheetData>
    <row r="2" spans="1:17" ht="51">
      <c r="A2" s="3">
        <v>84</v>
      </c>
      <c r="B2" s="3">
        <v>2</v>
      </c>
      <c r="C2" s="3">
        <v>7</v>
      </c>
      <c r="D2" s="3" t="s">
        <v>138</v>
      </c>
      <c r="E2" s="5">
        <v>750016001</v>
      </c>
      <c r="F2" s="4" t="s">
        <v>206</v>
      </c>
      <c r="G2" s="7" t="s">
        <v>207</v>
      </c>
      <c r="H2" s="9">
        <v>28</v>
      </c>
      <c r="I2" s="8">
        <v>5295</v>
      </c>
      <c r="J2" s="3">
        <v>10</v>
      </c>
      <c r="K2" s="3">
        <v>10</v>
      </c>
      <c r="L2" s="3">
        <v>19</v>
      </c>
      <c r="M2" s="3">
        <v>16</v>
      </c>
      <c r="N2" s="7" t="s">
        <v>38</v>
      </c>
      <c r="O2" s="3">
        <v>15</v>
      </c>
      <c r="P2" s="7" t="s">
        <v>30</v>
      </c>
      <c r="Q2" s="3">
        <v>70</v>
      </c>
    </row>
    <row r="3" spans="1:17" ht="38.25">
      <c r="A3" s="3">
        <v>90</v>
      </c>
      <c r="B3" s="3">
        <v>2</v>
      </c>
      <c r="C3" s="3">
        <v>7</v>
      </c>
      <c r="D3" s="3" t="s">
        <v>138</v>
      </c>
      <c r="E3" s="5">
        <v>750016003</v>
      </c>
      <c r="F3" s="4" t="s">
        <v>218</v>
      </c>
      <c r="G3" s="7" t="s">
        <v>219</v>
      </c>
      <c r="H3" s="9">
        <v>13</v>
      </c>
      <c r="I3" s="8">
        <v>5282</v>
      </c>
      <c r="J3" s="3">
        <v>12</v>
      </c>
      <c r="K3" s="3">
        <v>9</v>
      </c>
      <c r="L3" s="3">
        <v>17</v>
      </c>
      <c r="M3" s="3">
        <v>14</v>
      </c>
      <c r="N3" s="7" t="s">
        <v>38</v>
      </c>
      <c r="O3" s="3">
        <v>15</v>
      </c>
      <c r="P3" s="7" t="s">
        <v>43</v>
      </c>
      <c r="Q3" s="3">
        <v>67</v>
      </c>
    </row>
    <row r="4" spans="1:17" ht="51">
      <c r="A4" s="3">
        <v>114</v>
      </c>
      <c r="B4" s="3">
        <v>2</v>
      </c>
      <c r="C4" s="3">
        <v>10</v>
      </c>
      <c r="D4" s="3" t="s">
        <v>138</v>
      </c>
      <c r="E4" s="5">
        <v>750016002</v>
      </c>
      <c r="F4" s="4" t="s">
        <v>266</v>
      </c>
      <c r="G4" s="7" t="s">
        <v>267</v>
      </c>
      <c r="H4" s="9">
        <v>7</v>
      </c>
      <c r="I4" s="8">
        <v>5280</v>
      </c>
      <c r="J4" s="3">
        <v>13</v>
      </c>
      <c r="K4" s="3">
        <v>10</v>
      </c>
      <c r="L4" s="3">
        <v>19</v>
      </c>
      <c r="M4" s="3">
        <v>16</v>
      </c>
      <c r="N4" s="7" t="s">
        <v>38</v>
      </c>
      <c r="O4" s="3">
        <v>19</v>
      </c>
      <c r="P4" s="7" t="s">
        <v>30</v>
      </c>
      <c r="Q4" s="3">
        <v>77</v>
      </c>
    </row>
    <row r="5" spans="1:17">
      <c r="Q5">
        <f>SUM(Q2:Q4)/3</f>
        <v>71.333333333333329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2:Q11"/>
  <sheetViews>
    <sheetView topLeftCell="A4" workbookViewId="0">
      <selection activeCell="Q2" sqref="Q2:Q10"/>
    </sheetView>
  </sheetViews>
  <sheetFormatPr defaultRowHeight="15"/>
  <sheetData>
    <row r="2" spans="1:17" ht="51">
      <c r="A2" s="3">
        <v>127</v>
      </c>
      <c r="B2" s="3">
        <v>2</v>
      </c>
      <c r="C2" s="3">
        <v>10</v>
      </c>
      <c r="D2" s="3" t="s">
        <v>138</v>
      </c>
      <c r="E2" s="5">
        <v>750007002</v>
      </c>
      <c r="F2" s="4" t="s">
        <v>292</v>
      </c>
      <c r="G2" s="7" t="s">
        <v>293</v>
      </c>
      <c r="H2" s="9">
        <v>17</v>
      </c>
      <c r="I2" s="8">
        <v>5309</v>
      </c>
      <c r="J2" s="3">
        <v>14</v>
      </c>
      <c r="K2" s="3">
        <v>8</v>
      </c>
      <c r="L2" s="3">
        <v>16</v>
      </c>
      <c r="M2" s="3">
        <v>9</v>
      </c>
      <c r="N2" s="7" t="s">
        <v>46</v>
      </c>
      <c r="O2" s="3">
        <v>7</v>
      </c>
      <c r="P2" s="7" t="s">
        <v>31</v>
      </c>
      <c r="Q2" s="3">
        <v>54</v>
      </c>
    </row>
    <row r="3" spans="1:17" ht="51">
      <c r="A3" s="3">
        <v>100</v>
      </c>
      <c r="B3" s="3">
        <v>2</v>
      </c>
      <c r="C3" s="3">
        <v>7</v>
      </c>
      <c r="D3" s="3" t="s">
        <v>138</v>
      </c>
      <c r="E3" s="5">
        <v>750007001</v>
      </c>
      <c r="F3" s="4" t="s">
        <v>238</v>
      </c>
      <c r="G3" s="7" t="s">
        <v>239</v>
      </c>
      <c r="H3" s="9">
        <v>8</v>
      </c>
      <c r="I3" s="8">
        <v>5276</v>
      </c>
      <c r="J3" s="3">
        <v>17</v>
      </c>
      <c r="K3" s="3">
        <v>12</v>
      </c>
      <c r="L3" s="3">
        <v>19</v>
      </c>
      <c r="M3" s="3">
        <v>20</v>
      </c>
      <c r="N3" s="7" t="s">
        <v>38</v>
      </c>
      <c r="O3" s="3">
        <v>18</v>
      </c>
      <c r="P3" s="7" t="s">
        <v>43</v>
      </c>
      <c r="Q3" s="3">
        <v>86</v>
      </c>
    </row>
    <row r="4" spans="1:17" ht="51">
      <c r="A4" s="3">
        <v>143</v>
      </c>
      <c r="B4" s="3">
        <v>2</v>
      </c>
      <c r="C4" s="3">
        <v>11</v>
      </c>
      <c r="D4" s="3" t="s">
        <v>9</v>
      </c>
      <c r="E4" s="5">
        <v>750007003</v>
      </c>
      <c r="F4" s="4" t="s">
        <v>324</v>
      </c>
      <c r="G4" s="7" t="s">
        <v>325</v>
      </c>
      <c r="H4" s="9">
        <v>15</v>
      </c>
      <c r="I4" s="8">
        <v>1403</v>
      </c>
      <c r="J4" s="3">
        <v>12</v>
      </c>
      <c r="K4" s="3">
        <v>11</v>
      </c>
      <c r="L4" s="3">
        <v>18</v>
      </c>
      <c r="M4" s="3">
        <v>24</v>
      </c>
      <c r="N4" s="7" t="s">
        <v>34</v>
      </c>
      <c r="O4" s="3">
        <v>14</v>
      </c>
      <c r="P4" s="7" t="s">
        <v>35</v>
      </c>
      <c r="Q4" s="3">
        <v>79</v>
      </c>
    </row>
    <row r="5" spans="1:17" ht="51">
      <c r="A5" s="3">
        <v>18</v>
      </c>
      <c r="B5" s="3">
        <v>2</v>
      </c>
      <c r="C5" s="3">
        <v>1</v>
      </c>
      <c r="D5" s="3" t="s">
        <v>9</v>
      </c>
      <c r="E5" s="5">
        <v>750007004</v>
      </c>
      <c r="F5" s="4" t="s">
        <v>70</v>
      </c>
      <c r="G5" s="7" t="s">
        <v>71</v>
      </c>
      <c r="H5" s="9">
        <v>16</v>
      </c>
      <c r="I5" s="8">
        <v>1454</v>
      </c>
      <c r="J5" s="3">
        <v>16</v>
      </c>
      <c r="K5" s="3">
        <v>10</v>
      </c>
      <c r="L5" s="3">
        <v>18</v>
      </c>
      <c r="M5" s="3">
        <v>24</v>
      </c>
      <c r="N5" s="7" t="s">
        <v>34</v>
      </c>
      <c r="O5" s="3">
        <v>12</v>
      </c>
      <c r="P5" s="7" t="s">
        <v>35</v>
      </c>
      <c r="Q5" s="3">
        <v>80</v>
      </c>
    </row>
    <row r="6" spans="1:17" ht="25.5">
      <c r="A6" s="3">
        <v>43</v>
      </c>
      <c r="B6" s="3">
        <v>2</v>
      </c>
      <c r="C6" s="3">
        <v>2</v>
      </c>
      <c r="D6" s="3" t="s">
        <v>9</v>
      </c>
      <c r="E6" s="5">
        <v>750007008</v>
      </c>
      <c r="F6" s="4" t="s">
        <v>121</v>
      </c>
      <c r="G6" s="7" t="s">
        <v>122</v>
      </c>
      <c r="H6" s="9">
        <v>1</v>
      </c>
      <c r="I6" s="8">
        <v>1447</v>
      </c>
      <c r="J6" s="3">
        <v>14</v>
      </c>
      <c r="K6" s="3">
        <v>12</v>
      </c>
      <c r="L6" s="3">
        <v>12</v>
      </c>
      <c r="M6" s="3">
        <v>31</v>
      </c>
      <c r="N6" s="7" t="s">
        <v>38</v>
      </c>
      <c r="O6" s="3">
        <v>22</v>
      </c>
      <c r="P6" s="7" t="s">
        <v>43</v>
      </c>
      <c r="Q6" s="3">
        <v>91</v>
      </c>
    </row>
    <row r="7" spans="1:17" ht="25.5">
      <c r="A7" s="3">
        <v>40</v>
      </c>
      <c r="B7" s="3">
        <v>2</v>
      </c>
      <c r="C7" s="3">
        <v>2</v>
      </c>
      <c r="D7" s="3" t="s">
        <v>9</v>
      </c>
      <c r="E7" s="5">
        <v>750007005</v>
      </c>
      <c r="F7" s="4" t="s">
        <v>115</v>
      </c>
      <c r="G7" s="7" t="s">
        <v>116</v>
      </c>
      <c r="H7" s="9">
        <v>3</v>
      </c>
      <c r="I7" s="8">
        <v>1417</v>
      </c>
      <c r="J7" s="3">
        <v>12</v>
      </c>
      <c r="K7" s="3">
        <v>10</v>
      </c>
      <c r="L7" s="3">
        <v>16</v>
      </c>
      <c r="M7" s="3">
        <v>21</v>
      </c>
      <c r="N7" s="7" t="s">
        <v>38</v>
      </c>
      <c r="O7" s="3">
        <v>21</v>
      </c>
      <c r="P7" s="7" t="s">
        <v>43</v>
      </c>
      <c r="Q7" s="3">
        <v>80</v>
      </c>
    </row>
    <row r="8" spans="1:17" ht="51">
      <c r="A8" s="3">
        <v>24</v>
      </c>
      <c r="B8" s="3">
        <v>2</v>
      </c>
      <c r="C8" s="3">
        <v>1</v>
      </c>
      <c r="D8" s="3" t="s">
        <v>9</v>
      </c>
      <c r="E8" s="5">
        <v>750007007</v>
      </c>
      <c r="F8" s="4" t="s">
        <v>82</v>
      </c>
      <c r="G8" s="7" t="s">
        <v>83</v>
      </c>
      <c r="H8" s="9">
        <v>18</v>
      </c>
      <c r="I8" s="8">
        <v>1453</v>
      </c>
      <c r="J8" s="3">
        <v>12</v>
      </c>
      <c r="K8" s="3">
        <v>4</v>
      </c>
      <c r="L8" s="3">
        <v>9</v>
      </c>
      <c r="M8" s="3">
        <v>10</v>
      </c>
      <c r="N8" s="7" t="s">
        <v>30</v>
      </c>
      <c r="O8" s="3">
        <v>9</v>
      </c>
      <c r="P8" s="7" t="s">
        <v>35</v>
      </c>
      <c r="Q8" s="3">
        <v>44</v>
      </c>
    </row>
    <row r="9" spans="1:17" ht="51">
      <c r="A9" s="3">
        <v>11</v>
      </c>
      <c r="B9" s="3">
        <v>2</v>
      </c>
      <c r="C9" s="3">
        <v>1</v>
      </c>
      <c r="D9" s="3" t="s">
        <v>9</v>
      </c>
      <c r="E9" s="5">
        <v>750007009</v>
      </c>
      <c r="F9" s="4" t="s">
        <v>56</v>
      </c>
      <c r="G9" s="7" t="s">
        <v>57</v>
      </c>
      <c r="H9" s="9">
        <v>13</v>
      </c>
      <c r="I9" s="8">
        <v>1404</v>
      </c>
      <c r="J9" s="3">
        <v>9</v>
      </c>
      <c r="K9" s="3">
        <v>6</v>
      </c>
      <c r="L9" s="3">
        <v>15</v>
      </c>
      <c r="M9" s="3">
        <v>7</v>
      </c>
      <c r="N9" s="7" t="s">
        <v>46</v>
      </c>
      <c r="O9" s="3">
        <v>3</v>
      </c>
      <c r="P9" s="7" t="s">
        <v>35</v>
      </c>
      <c r="Q9" s="3">
        <v>40</v>
      </c>
    </row>
    <row r="10" spans="1:17" ht="38.25">
      <c r="A10" s="3">
        <v>156</v>
      </c>
      <c r="B10" s="3">
        <v>2</v>
      </c>
      <c r="C10" s="3">
        <v>11</v>
      </c>
      <c r="D10" s="3" t="s">
        <v>9</v>
      </c>
      <c r="E10" s="5">
        <v>750007006</v>
      </c>
      <c r="F10" s="4" t="s">
        <v>350</v>
      </c>
      <c r="G10" s="7" t="s">
        <v>351</v>
      </c>
      <c r="H10" s="9">
        <v>22</v>
      </c>
      <c r="I10" s="8">
        <v>1404</v>
      </c>
      <c r="J10" s="3">
        <v>14</v>
      </c>
      <c r="K10" s="3">
        <v>9</v>
      </c>
      <c r="L10" s="3">
        <v>17</v>
      </c>
      <c r="M10" s="3">
        <v>21</v>
      </c>
      <c r="N10" s="7" t="s">
        <v>38</v>
      </c>
      <c r="O10" s="3">
        <v>10</v>
      </c>
      <c r="P10" s="7" t="s">
        <v>30</v>
      </c>
      <c r="Q10" s="3">
        <v>71</v>
      </c>
    </row>
    <row r="11" spans="1:17">
      <c r="Q11">
        <f>SUM(Q2:Q10)/9</f>
        <v>69.444444444444443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"/>
  <sheetViews>
    <sheetView workbookViewId="0">
      <selection sqref="A1:N1"/>
    </sheetView>
  </sheetViews>
  <sheetFormatPr defaultRowHeight="15"/>
  <cols>
    <col min="1" max="1" width="5.7109375" customWidth="1"/>
    <col min="2" max="2" width="5.85546875" style="1" bestFit="1" customWidth="1"/>
    <col min="3" max="3" width="9.7109375" style="1" bestFit="1" customWidth="1"/>
    <col min="4" max="4" width="12" style="1" customWidth="1"/>
    <col min="5" max="5" width="10.140625" style="1" customWidth="1"/>
    <col min="6" max="6" width="36.85546875" style="1" customWidth="1"/>
    <col min="7" max="7" width="18.7109375" style="1" customWidth="1"/>
    <col min="8" max="8" width="6" style="1" bestFit="1" customWidth="1"/>
    <col min="9" max="9" width="7.42578125" style="1" bestFit="1" customWidth="1"/>
    <col min="10" max="10" width="5.85546875" style="1" customWidth="1"/>
    <col min="11" max="11" width="23.42578125" style="1" customWidth="1"/>
    <col min="12" max="12" width="5.85546875" style="1" customWidth="1"/>
    <col min="13" max="13" width="22.85546875" style="1" customWidth="1"/>
    <col min="14" max="14" width="6.140625" style="1" customWidth="1"/>
  </cols>
  <sheetData>
    <row r="1" spans="1:1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5">
      <c r="A2" s="16" t="s">
        <v>22</v>
      </c>
      <c r="B2" s="16"/>
      <c r="C2" s="16"/>
      <c r="D2" s="16"/>
      <c r="E2" s="17"/>
      <c r="F2" s="17"/>
    </row>
    <row r="3" spans="1:15">
      <c r="A3" s="18" t="s">
        <v>12</v>
      </c>
      <c r="B3" s="18" t="s">
        <v>0</v>
      </c>
      <c r="C3" s="18" t="s">
        <v>1</v>
      </c>
      <c r="D3" s="18" t="s">
        <v>13</v>
      </c>
      <c r="E3" s="18" t="s">
        <v>2</v>
      </c>
      <c r="F3" s="18" t="s">
        <v>3</v>
      </c>
      <c r="G3" s="11" t="s">
        <v>19</v>
      </c>
      <c r="H3" s="18" t="s">
        <v>4</v>
      </c>
      <c r="I3" s="18" t="s">
        <v>5</v>
      </c>
      <c r="J3" s="13" t="s">
        <v>6</v>
      </c>
      <c r="K3" s="20"/>
      <c r="L3" s="20"/>
      <c r="M3" s="20"/>
      <c r="N3" s="14"/>
    </row>
    <row r="4" spans="1:15" ht="15" customHeight="1">
      <c r="A4" s="18"/>
      <c r="B4" s="18"/>
      <c r="C4" s="18"/>
      <c r="D4" s="18"/>
      <c r="E4" s="18"/>
      <c r="F4" s="18"/>
      <c r="G4" s="19"/>
      <c r="H4" s="18"/>
      <c r="I4" s="18"/>
      <c r="J4" s="13" t="s">
        <v>24</v>
      </c>
      <c r="K4" s="14"/>
      <c r="L4" s="13" t="s">
        <v>26</v>
      </c>
      <c r="M4" s="14"/>
      <c r="N4" s="11" t="s">
        <v>8</v>
      </c>
    </row>
    <row r="5" spans="1:15">
      <c r="A5" s="18"/>
      <c r="B5" s="18"/>
      <c r="C5" s="18"/>
      <c r="D5" s="18"/>
      <c r="E5" s="18"/>
      <c r="F5" s="18"/>
      <c r="G5" s="12"/>
      <c r="H5" s="18"/>
      <c r="I5" s="18"/>
      <c r="J5" s="2" t="s">
        <v>17</v>
      </c>
      <c r="K5" s="2" t="s">
        <v>25</v>
      </c>
      <c r="L5" s="2" t="s">
        <v>17</v>
      </c>
      <c r="M5" s="2" t="s">
        <v>25</v>
      </c>
      <c r="N5" s="12"/>
    </row>
    <row r="6" spans="1:15" s="1" customFormat="1">
      <c r="A6" s="3">
        <v>9999</v>
      </c>
      <c r="B6" s="3">
        <v>1</v>
      </c>
      <c r="C6" s="3">
        <v>1</v>
      </c>
      <c r="D6" s="3" t="s">
        <v>9</v>
      </c>
      <c r="E6" s="5" t="s">
        <v>10</v>
      </c>
      <c r="F6" s="4" t="s">
        <v>11</v>
      </c>
      <c r="G6" s="7"/>
      <c r="H6" s="9">
        <v>36</v>
      </c>
      <c r="I6" s="8">
        <v>9177</v>
      </c>
      <c r="J6" s="3">
        <v>14</v>
      </c>
      <c r="K6" s="7"/>
      <c r="L6" s="3">
        <v>14</v>
      </c>
      <c r="M6" s="7"/>
      <c r="N6" s="3">
        <v>53</v>
      </c>
      <c r="O6" s="6"/>
    </row>
  </sheetData>
  <mergeCells count="16">
    <mergeCell ref="A1:N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A2:D2"/>
    <mergeCell ref="E2:F2"/>
    <mergeCell ref="J3:N3"/>
    <mergeCell ref="J4:K4"/>
    <mergeCell ref="L4:M4"/>
    <mergeCell ref="N4:N5"/>
  </mergeCells>
  <pageMargins left="0.39370078740157483" right="0.39370078740157483" top="0.39370078740157483" bottom="0.39370078740157483" header="0" footer="0"/>
  <pageSetup paperSize="9" scale="7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Q37"/>
  <sheetViews>
    <sheetView topLeftCell="A10" workbookViewId="0">
      <selection activeCell="N13" sqref="N13"/>
    </sheetView>
  </sheetViews>
  <sheetFormatPr defaultRowHeight="15"/>
  <sheetData>
    <row r="2" spans="1:17" ht="51">
      <c r="A2" s="3">
        <v>133</v>
      </c>
      <c r="B2" s="3">
        <v>2</v>
      </c>
      <c r="C2" s="3">
        <v>11</v>
      </c>
      <c r="D2" s="3" t="s">
        <v>9</v>
      </c>
      <c r="E2" s="5">
        <v>750001002</v>
      </c>
      <c r="F2" s="4" t="s">
        <v>304</v>
      </c>
      <c r="G2" s="7" t="s">
        <v>305</v>
      </c>
      <c r="H2" s="9">
        <v>3</v>
      </c>
      <c r="I2" s="8">
        <v>1428</v>
      </c>
      <c r="J2" s="3">
        <v>18</v>
      </c>
      <c r="K2" s="3">
        <v>14</v>
      </c>
      <c r="L2" s="3">
        <v>18</v>
      </c>
      <c r="M2" s="3">
        <v>39</v>
      </c>
      <c r="N2" s="7" t="s">
        <v>53</v>
      </c>
      <c r="O2" s="3">
        <v>35</v>
      </c>
      <c r="P2" s="7" t="s">
        <v>35</v>
      </c>
      <c r="Q2" s="3">
        <v>124</v>
      </c>
    </row>
    <row r="3" spans="1:17" ht="51">
      <c r="A3" s="3">
        <v>130</v>
      </c>
      <c r="B3" s="3">
        <v>2</v>
      </c>
      <c r="C3" s="3">
        <v>11</v>
      </c>
      <c r="D3" s="3" t="s">
        <v>9</v>
      </c>
      <c r="E3" s="5">
        <v>750001001</v>
      </c>
      <c r="F3" s="4" t="s">
        <v>298</v>
      </c>
      <c r="G3" s="7" t="s">
        <v>299</v>
      </c>
      <c r="H3" s="9">
        <v>5</v>
      </c>
      <c r="I3" s="8">
        <v>1442</v>
      </c>
      <c r="J3" s="3">
        <v>19</v>
      </c>
      <c r="K3" s="3">
        <v>15</v>
      </c>
      <c r="L3" s="3">
        <v>19</v>
      </c>
      <c r="M3" s="3">
        <v>29</v>
      </c>
      <c r="N3" s="7" t="s">
        <v>38</v>
      </c>
      <c r="O3" s="3">
        <v>29</v>
      </c>
      <c r="P3" s="7" t="s">
        <v>43</v>
      </c>
      <c r="Q3" s="3">
        <v>111</v>
      </c>
    </row>
    <row r="4" spans="1:17" ht="51">
      <c r="A4" s="3">
        <v>137</v>
      </c>
      <c r="B4" s="3">
        <v>2</v>
      </c>
      <c r="C4" s="3">
        <v>11</v>
      </c>
      <c r="D4" s="3" t="s">
        <v>9</v>
      </c>
      <c r="E4" s="5">
        <v>750001003</v>
      </c>
      <c r="F4" s="4" t="s">
        <v>312</v>
      </c>
      <c r="G4" s="7" t="s">
        <v>313</v>
      </c>
      <c r="H4" s="9">
        <v>28</v>
      </c>
      <c r="I4" s="8">
        <v>1400</v>
      </c>
      <c r="J4" s="3">
        <v>15</v>
      </c>
      <c r="K4" s="3">
        <v>7</v>
      </c>
      <c r="L4" s="3">
        <v>17</v>
      </c>
      <c r="M4" s="3">
        <v>26</v>
      </c>
      <c r="N4" s="7" t="s">
        <v>35</v>
      </c>
      <c r="O4" s="3">
        <v>34</v>
      </c>
      <c r="P4" s="7" t="s">
        <v>90</v>
      </c>
      <c r="Q4" s="3">
        <v>99</v>
      </c>
    </row>
    <row r="5" spans="1:17" ht="51">
      <c r="A5" s="3">
        <v>12</v>
      </c>
      <c r="B5" s="3">
        <v>2</v>
      </c>
      <c r="C5" s="3">
        <v>1</v>
      </c>
      <c r="D5" s="3" t="s">
        <v>9</v>
      </c>
      <c r="E5" s="5">
        <v>750001004</v>
      </c>
      <c r="F5" s="4" t="s">
        <v>58</v>
      </c>
      <c r="G5" s="7" t="s">
        <v>59</v>
      </c>
      <c r="H5" s="9">
        <v>6</v>
      </c>
      <c r="I5" s="8">
        <v>1410</v>
      </c>
      <c r="J5" s="3">
        <v>19</v>
      </c>
      <c r="K5" s="3">
        <v>13</v>
      </c>
      <c r="L5" s="3">
        <v>14</v>
      </c>
      <c r="M5" s="3">
        <v>31</v>
      </c>
      <c r="N5" s="7" t="s">
        <v>30</v>
      </c>
      <c r="O5" s="3">
        <v>21</v>
      </c>
      <c r="P5" s="7" t="s">
        <v>31</v>
      </c>
      <c r="Q5" s="3">
        <v>98</v>
      </c>
    </row>
    <row r="6" spans="1:17" ht="51">
      <c r="A6" s="3">
        <v>36</v>
      </c>
      <c r="B6" s="3">
        <v>2</v>
      </c>
      <c r="C6" s="3">
        <v>2</v>
      </c>
      <c r="D6" s="3" t="s">
        <v>9</v>
      </c>
      <c r="E6" s="5">
        <v>750001005</v>
      </c>
      <c r="F6" s="4" t="s">
        <v>107</v>
      </c>
      <c r="G6" s="7" t="s">
        <v>108</v>
      </c>
      <c r="H6" s="9">
        <v>22</v>
      </c>
      <c r="I6" s="8">
        <v>1412</v>
      </c>
      <c r="J6" s="3">
        <v>12</v>
      </c>
      <c r="K6" s="3">
        <v>11</v>
      </c>
      <c r="L6" s="3">
        <v>16</v>
      </c>
      <c r="M6" s="3">
        <v>21</v>
      </c>
      <c r="N6" s="7" t="s">
        <v>46</v>
      </c>
      <c r="O6" s="3">
        <v>7</v>
      </c>
      <c r="P6" s="7" t="s">
        <v>31</v>
      </c>
      <c r="Q6" s="3">
        <v>67</v>
      </c>
    </row>
    <row r="7" spans="1:17" ht="51">
      <c r="A7" s="3">
        <v>33</v>
      </c>
      <c r="B7" s="3">
        <v>2</v>
      </c>
      <c r="C7" s="3">
        <v>2</v>
      </c>
      <c r="D7" s="3" t="s">
        <v>9</v>
      </c>
      <c r="E7" s="5">
        <v>750001014</v>
      </c>
      <c r="F7" s="4" t="s">
        <v>101</v>
      </c>
      <c r="G7" s="7" t="s">
        <v>102</v>
      </c>
      <c r="H7" s="9">
        <v>12</v>
      </c>
      <c r="I7" s="8">
        <v>1422</v>
      </c>
      <c r="J7" s="3">
        <v>19</v>
      </c>
      <c r="K7" s="3">
        <v>15</v>
      </c>
      <c r="L7" s="3">
        <v>17</v>
      </c>
      <c r="M7" s="3">
        <v>27</v>
      </c>
      <c r="N7" s="7" t="s">
        <v>34</v>
      </c>
      <c r="O7" s="3">
        <v>35</v>
      </c>
      <c r="P7" s="7" t="s">
        <v>35</v>
      </c>
      <c r="Q7" s="3">
        <v>113</v>
      </c>
    </row>
    <row r="8" spans="1:17" ht="63.75">
      <c r="A8" s="3">
        <v>17</v>
      </c>
      <c r="B8" s="3">
        <v>2</v>
      </c>
      <c r="C8" s="3">
        <v>1</v>
      </c>
      <c r="D8" s="3" t="s">
        <v>9</v>
      </c>
      <c r="E8" s="5">
        <v>750001008</v>
      </c>
      <c r="F8" s="4" t="s">
        <v>68</v>
      </c>
      <c r="G8" s="7" t="s">
        <v>69</v>
      </c>
      <c r="H8" s="9">
        <v>11</v>
      </c>
      <c r="I8" s="8">
        <v>1419</v>
      </c>
      <c r="J8" s="3">
        <v>18</v>
      </c>
      <c r="K8" s="3">
        <v>13</v>
      </c>
      <c r="L8" s="3">
        <v>19</v>
      </c>
      <c r="M8" s="3">
        <v>25</v>
      </c>
      <c r="N8" s="7" t="s">
        <v>53</v>
      </c>
      <c r="O8" s="3">
        <v>34</v>
      </c>
      <c r="P8" s="7" t="s">
        <v>35</v>
      </c>
      <c r="Q8" s="3">
        <v>109</v>
      </c>
    </row>
    <row r="9" spans="1:17" ht="63.75">
      <c r="A9" s="3">
        <v>19</v>
      </c>
      <c r="B9" s="3">
        <v>2</v>
      </c>
      <c r="C9" s="3">
        <v>1</v>
      </c>
      <c r="D9" s="3" t="s">
        <v>9</v>
      </c>
      <c r="E9" s="5">
        <v>750001009</v>
      </c>
      <c r="F9" s="4" t="s">
        <v>72</v>
      </c>
      <c r="G9" s="7" t="s">
        <v>73</v>
      </c>
      <c r="H9" s="9">
        <v>8</v>
      </c>
      <c r="I9" s="8">
        <v>1401</v>
      </c>
      <c r="J9" s="3">
        <v>15</v>
      </c>
      <c r="K9" s="3">
        <v>15</v>
      </c>
      <c r="L9" s="3">
        <v>13</v>
      </c>
      <c r="M9" s="3">
        <v>23</v>
      </c>
      <c r="N9" s="7" t="s">
        <v>35</v>
      </c>
      <c r="O9" s="3">
        <v>27</v>
      </c>
      <c r="P9" s="7" t="s">
        <v>53</v>
      </c>
      <c r="Q9" s="3">
        <v>93</v>
      </c>
    </row>
    <row r="10" spans="1:17" ht="63.75">
      <c r="A10" s="3">
        <v>140</v>
      </c>
      <c r="B10" s="3">
        <v>2</v>
      </c>
      <c r="C10" s="3">
        <v>11</v>
      </c>
      <c r="D10" s="3" t="s">
        <v>9</v>
      </c>
      <c r="E10" s="5">
        <v>750001006</v>
      </c>
      <c r="F10" s="4" t="s">
        <v>318</v>
      </c>
      <c r="G10" s="7" t="s">
        <v>319</v>
      </c>
      <c r="H10" s="9">
        <v>4</v>
      </c>
      <c r="I10" s="8">
        <v>1443</v>
      </c>
      <c r="J10" s="3">
        <v>15</v>
      </c>
      <c r="K10" s="3">
        <v>6</v>
      </c>
      <c r="L10" s="3">
        <v>12</v>
      </c>
      <c r="M10" s="3">
        <v>28</v>
      </c>
      <c r="N10" s="7" t="s">
        <v>38</v>
      </c>
      <c r="O10" s="3">
        <v>10</v>
      </c>
      <c r="P10" s="7" t="s">
        <v>43</v>
      </c>
      <c r="Q10" s="3">
        <v>71</v>
      </c>
    </row>
    <row r="11" spans="1:17" ht="63.75">
      <c r="A11" s="3">
        <v>147</v>
      </c>
      <c r="B11" s="3">
        <v>2</v>
      </c>
      <c r="C11" s="3">
        <v>11</v>
      </c>
      <c r="D11" s="3" t="s">
        <v>9</v>
      </c>
      <c r="E11" s="5">
        <v>750001010</v>
      </c>
      <c r="F11" s="4" t="s">
        <v>332</v>
      </c>
      <c r="G11" s="7" t="s">
        <v>333</v>
      </c>
      <c r="H11" s="9">
        <v>27</v>
      </c>
      <c r="I11" s="8">
        <v>1401</v>
      </c>
      <c r="J11" s="3">
        <v>15</v>
      </c>
      <c r="K11" s="3">
        <v>15</v>
      </c>
      <c r="L11" s="3">
        <v>17</v>
      </c>
      <c r="M11" s="3">
        <v>22</v>
      </c>
      <c r="N11" s="7" t="s">
        <v>30</v>
      </c>
      <c r="O11" s="3">
        <v>14</v>
      </c>
      <c r="P11" s="7" t="s">
        <v>31</v>
      </c>
      <c r="Q11" s="3">
        <v>83</v>
      </c>
    </row>
    <row r="12" spans="1:17" ht="51">
      <c r="A12" s="3">
        <v>38</v>
      </c>
      <c r="B12" s="3">
        <v>2</v>
      </c>
      <c r="C12" s="3">
        <v>2</v>
      </c>
      <c r="D12" s="3" t="s">
        <v>9</v>
      </c>
      <c r="E12" s="5">
        <v>750001007</v>
      </c>
      <c r="F12" s="4" t="s">
        <v>111</v>
      </c>
      <c r="G12" s="7" t="s">
        <v>112</v>
      </c>
      <c r="H12" s="9">
        <v>15</v>
      </c>
      <c r="I12" s="8">
        <v>1411</v>
      </c>
      <c r="J12" s="3">
        <v>14</v>
      </c>
      <c r="K12" s="3">
        <v>5</v>
      </c>
      <c r="L12" s="3">
        <v>14</v>
      </c>
      <c r="M12" s="3">
        <v>13</v>
      </c>
      <c r="N12" s="7" t="s">
        <v>38</v>
      </c>
      <c r="O12" s="3">
        <v>8</v>
      </c>
      <c r="P12" s="7" t="s">
        <v>43</v>
      </c>
      <c r="Q12" s="3">
        <v>54</v>
      </c>
    </row>
    <row r="13" spans="1:17" ht="51">
      <c r="A13" s="3">
        <v>153</v>
      </c>
      <c r="B13" s="3">
        <v>2</v>
      </c>
      <c r="C13" s="3">
        <v>11</v>
      </c>
      <c r="D13" s="3" t="s">
        <v>9</v>
      </c>
      <c r="E13" s="5">
        <v>750001012</v>
      </c>
      <c r="F13" s="4" t="s">
        <v>344</v>
      </c>
      <c r="G13" s="7" t="s">
        <v>345</v>
      </c>
      <c r="H13" s="9">
        <v>13</v>
      </c>
      <c r="I13" s="8">
        <v>1452</v>
      </c>
      <c r="J13" s="3">
        <v>20</v>
      </c>
      <c r="K13" s="3">
        <v>14</v>
      </c>
      <c r="L13" s="3">
        <v>18</v>
      </c>
      <c r="M13" s="3">
        <v>27</v>
      </c>
      <c r="N13" s="7" t="s">
        <v>31</v>
      </c>
      <c r="O13" s="3">
        <v>29</v>
      </c>
      <c r="P13" s="7" t="s">
        <v>30</v>
      </c>
      <c r="Q13" s="3">
        <v>108</v>
      </c>
    </row>
    <row r="14" spans="1:17" ht="38.25">
      <c r="A14" s="3">
        <v>152</v>
      </c>
      <c r="B14" s="3">
        <v>2</v>
      </c>
      <c r="C14" s="3">
        <v>11</v>
      </c>
      <c r="D14" s="3" t="s">
        <v>9</v>
      </c>
      <c r="E14" s="5">
        <v>750001011</v>
      </c>
      <c r="F14" s="4" t="s">
        <v>342</v>
      </c>
      <c r="G14" s="7" t="s">
        <v>343</v>
      </c>
      <c r="H14" s="9">
        <v>24</v>
      </c>
      <c r="I14" s="8">
        <v>1407</v>
      </c>
      <c r="J14" s="3">
        <v>14</v>
      </c>
      <c r="K14" s="3">
        <v>12</v>
      </c>
      <c r="L14" s="3">
        <v>11</v>
      </c>
      <c r="M14" s="3">
        <v>22</v>
      </c>
      <c r="N14" s="7" t="s">
        <v>31</v>
      </c>
      <c r="O14" s="3">
        <v>14</v>
      </c>
      <c r="P14" s="7" t="s">
        <v>46</v>
      </c>
      <c r="Q14" s="3">
        <v>73</v>
      </c>
    </row>
    <row r="15" spans="1:17" ht="51">
      <c r="A15" s="3">
        <v>25</v>
      </c>
      <c r="B15" s="3">
        <v>2</v>
      </c>
      <c r="C15" s="3">
        <v>1</v>
      </c>
      <c r="D15" s="3" t="s">
        <v>9</v>
      </c>
      <c r="E15" s="5">
        <v>750001013</v>
      </c>
      <c r="F15" s="4" t="s">
        <v>84</v>
      </c>
      <c r="G15" s="7" t="s">
        <v>85</v>
      </c>
      <c r="H15" s="9">
        <v>17</v>
      </c>
      <c r="I15" s="8">
        <v>1452</v>
      </c>
      <c r="J15" s="3">
        <v>16</v>
      </c>
      <c r="K15" s="3">
        <v>11</v>
      </c>
      <c r="L15" s="3">
        <v>17</v>
      </c>
      <c r="M15" s="3">
        <v>29</v>
      </c>
      <c r="N15" s="7" t="s">
        <v>31</v>
      </c>
      <c r="O15" s="3">
        <v>32</v>
      </c>
      <c r="P15" s="7" t="s">
        <v>46</v>
      </c>
      <c r="Q15" s="3">
        <v>105</v>
      </c>
    </row>
    <row r="16" spans="1:17">
      <c r="Q16">
        <f>SUM(Q2:Q15)/14</f>
        <v>93.428571428571431</v>
      </c>
    </row>
    <row r="20" spans="7:7">
      <c r="G20">
        <v>93.4</v>
      </c>
    </row>
    <row r="21" spans="7:7">
      <c r="G21">
        <v>95.8</v>
      </c>
    </row>
    <row r="22" spans="7:7">
      <c r="G22">
        <v>54.4</v>
      </c>
    </row>
    <row r="23" spans="7:7">
      <c r="G23">
        <v>72.099999999999994</v>
      </c>
    </row>
    <row r="24" spans="7:7">
      <c r="G24">
        <v>88</v>
      </c>
    </row>
    <row r="25" spans="7:7">
      <c r="G25">
        <v>77.599999999999994</v>
      </c>
    </row>
    <row r="26" spans="7:7">
      <c r="G26">
        <v>69.400000000000006</v>
      </c>
    </row>
    <row r="27" spans="7:7">
      <c r="G27">
        <v>78</v>
      </c>
    </row>
    <row r="28" spans="7:7">
      <c r="G28">
        <v>70.8</v>
      </c>
    </row>
    <row r="29" spans="7:7">
      <c r="G29">
        <v>74.400000000000006</v>
      </c>
    </row>
    <row r="30" spans="7:7">
      <c r="G30">
        <v>78.400000000000006</v>
      </c>
    </row>
    <row r="31" spans="7:7">
      <c r="G31">
        <v>90.5</v>
      </c>
    </row>
    <row r="32" spans="7:7">
      <c r="G32">
        <v>76</v>
      </c>
    </row>
    <row r="33" spans="7:7">
      <c r="G33">
        <v>72.5</v>
      </c>
    </row>
    <row r="34" spans="7:7">
      <c r="G34">
        <v>91.6</v>
      </c>
    </row>
    <row r="35" spans="7:7">
      <c r="G35">
        <v>71.3</v>
      </c>
    </row>
    <row r="36" spans="7:7">
      <c r="G36">
        <v>82</v>
      </c>
    </row>
    <row r="37" spans="7:7">
      <c r="G37">
        <f>SUM(G20:G36)/17</f>
        <v>78.59999999999998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"/>
  <sheetViews>
    <sheetView workbookViewId="0">
      <selection sqref="A1:G1"/>
    </sheetView>
  </sheetViews>
  <sheetFormatPr defaultRowHeight="15"/>
  <cols>
    <col min="1" max="1" width="5.7109375" customWidth="1"/>
    <col min="2" max="2" width="5.85546875" style="1" bestFit="1" customWidth="1"/>
    <col min="3" max="3" width="9.7109375" style="1" bestFit="1" customWidth="1"/>
    <col min="4" max="4" width="12" style="1" customWidth="1"/>
    <col min="5" max="5" width="10.140625" style="1" customWidth="1"/>
    <col min="6" max="6" width="36.85546875" style="1" customWidth="1"/>
    <col min="7" max="7" width="18.7109375" style="1" customWidth="1"/>
  </cols>
  <sheetData>
    <row r="1" spans="1:8">
      <c r="A1" s="15" t="s">
        <v>23</v>
      </c>
      <c r="B1" s="15"/>
      <c r="C1" s="15"/>
      <c r="D1" s="15"/>
      <c r="E1" s="15"/>
      <c r="F1" s="15"/>
      <c r="G1" s="15"/>
    </row>
    <row r="2" spans="1:8">
      <c r="A2" s="16" t="s">
        <v>22</v>
      </c>
      <c r="B2" s="16"/>
      <c r="C2" s="16"/>
      <c r="D2" s="16"/>
      <c r="E2" s="17"/>
      <c r="F2" s="17"/>
    </row>
    <row r="3" spans="1:8">
      <c r="A3" s="18" t="s">
        <v>12</v>
      </c>
      <c r="B3" s="18" t="s">
        <v>0</v>
      </c>
      <c r="C3" s="18" t="s">
        <v>1</v>
      </c>
      <c r="D3" s="18" t="s">
        <v>13</v>
      </c>
      <c r="E3" s="18" t="s">
        <v>2</v>
      </c>
      <c r="F3" s="18" t="s">
        <v>3</v>
      </c>
      <c r="G3" s="11" t="s">
        <v>19</v>
      </c>
    </row>
    <row r="4" spans="1:8" ht="15" customHeight="1">
      <c r="A4" s="18"/>
      <c r="B4" s="18"/>
      <c r="C4" s="18"/>
      <c r="D4" s="18"/>
      <c r="E4" s="18"/>
      <c r="F4" s="18"/>
      <c r="G4" s="19"/>
    </row>
    <row r="5" spans="1:8">
      <c r="A5" s="18"/>
      <c r="B5" s="18"/>
      <c r="C5" s="18"/>
      <c r="D5" s="18"/>
      <c r="E5" s="18"/>
      <c r="F5" s="18"/>
      <c r="G5" s="12"/>
    </row>
    <row r="6" spans="1:8" s="1" customFormat="1">
      <c r="A6" s="3">
        <v>9999</v>
      </c>
      <c r="B6" s="3">
        <v>1</v>
      </c>
      <c r="C6" s="3">
        <v>1</v>
      </c>
      <c r="D6" s="3" t="s">
        <v>9</v>
      </c>
      <c r="E6" s="5" t="s">
        <v>10</v>
      </c>
      <c r="F6" s="4" t="s">
        <v>11</v>
      </c>
      <c r="G6" s="7"/>
      <c r="H6" s="6"/>
    </row>
  </sheetData>
  <mergeCells count="10">
    <mergeCell ref="A2:D2"/>
    <mergeCell ref="E2:F2"/>
    <mergeCell ref="A1:G1"/>
    <mergeCell ref="G3:G5"/>
    <mergeCell ref="A3:A5"/>
    <mergeCell ref="B3:B5"/>
    <mergeCell ref="C3:C5"/>
    <mergeCell ref="D3:D5"/>
    <mergeCell ref="E3:E5"/>
    <mergeCell ref="F3:F5"/>
  </mergeCells>
  <pageMargins left="0.39370078740157483" right="0.39370078740157483" top="0.39370078740157483" bottom="0.39370078740157483" header="0" footer="0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"/>
  <sheetViews>
    <sheetView workbookViewId="0">
      <selection activeCell="P1" sqref="P1"/>
    </sheetView>
  </sheetViews>
  <sheetFormatPr defaultRowHeight="15"/>
  <cols>
    <col min="5" max="5" width="17.5703125" customWidth="1"/>
    <col min="6" max="6" width="18.7109375" customWidth="1"/>
  </cols>
  <sheetData>
    <row r="1" spans="1:17" ht="51">
      <c r="A1" s="3">
        <v>2</v>
      </c>
      <c r="B1" s="3">
        <v>2</v>
      </c>
      <c r="C1" s="3">
        <v>1</v>
      </c>
      <c r="D1" s="3" t="s">
        <v>9</v>
      </c>
      <c r="E1" s="5">
        <v>750011003</v>
      </c>
      <c r="F1" s="4" t="s">
        <v>32</v>
      </c>
      <c r="G1" s="7" t="s">
        <v>33</v>
      </c>
      <c r="H1" s="9">
        <v>24</v>
      </c>
      <c r="I1" s="8">
        <v>1456</v>
      </c>
      <c r="J1" s="3">
        <v>15</v>
      </c>
      <c r="K1" s="3">
        <v>12</v>
      </c>
      <c r="L1" s="3">
        <v>16</v>
      </c>
      <c r="M1" s="3">
        <v>18</v>
      </c>
      <c r="N1" s="7" t="s">
        <v>34</v>
      </c>
      <c r="O1" s="3">
        <v>24</v>
      </c>
      <c r="P1" s="7" t="s">
        <v>35</v>
      </c>
      <c r="Q1" s="3">
        <v>85</v>
      </c>
    </row>
    <row r="2" spans="1:17" ht="25.5">
      <c r="A2" s="3">
        <v>139</v>
      </c>
      <c r="B2" s="3">
        <v>2</v>
      </c>
      <c r="C2" s="3">
        <v>11</v>
      </c>
      <c r="D2" s="3" t="s">
        <v>9</v>
      </c>
      <c r="E2" s="5">
        <v>750011002</v>
      </c>
      <c r="F2" s="4" t="s">
        <v>316</v>
      </c>
      <c r="G2" s="7" t="s">
        <v>317</v>
      </c>
      <c r="H2" s="9">
        <v>31</v>
      </c>
      <c r="I2" s="8">
        <v>1457</v>
      </c>
      <c r="J2" s="3">
        <v>13</v>
      </c>
      <c r="K2" s="3">
        <v>7</v>
      </c>
      <c r="L2" s="3">
        <v>18</v>
      </c>
      <c r="M2" s="3">
        <v>33</v>
      </c>
      <c r="N2" s="7" t="s">
        <v>46</v>
      </c>
      <c r="O2" s="3">
        <v>27</v>
      </c>
      <c r="P2" s="7" t="s">
        <v>31</v>
      </c>
      <c r="Q2" s="3">
        <v>98</v>
      </c>
    </row>
    <row r="3" spans="1:17" ht="25.5">
      <c r="A3" s="3">
        <v>42</v>
      </c>
      <c r="B3" s="3">
        <v>2</v>
      </c>
      <c r="C3" s="3">
        <v>2</v>
      </c>
      <c r="D3" s="3" t="s">
        <v>9</v>
      </c>
      <c r="E3" s="5">
        <v>750011004</v>
      </c>
      <c r="F3" s="4" t="s">
        <v>119</v>
      </c>
      <c r="G3" s="7" t="s">
        <v>120</v>
      </c>
      <c r="H3" s="9">
        <v>7</v>
      </c>
      <c r="I3" s="8">
        <v>1445</v>
      </c>
      <c r="J3" s="3">
        <v>16</v>
      </c>
      <c r="K3" s="3">
        <v>10</v>
      </c>
      <c r="L3" s="3">
        <v>18</v>
      </c>
      <c r="M3" s="3">
        <v>23</v>
      </c>
      <c r="N3" s="7" t="s">
        <v>46</v>
      </c>
      <c r="O3" s="3">
        <v>14</v>
      </c>
      <c r="P3" s="7" t="s">
        <v>31</v>
      </c>
      <c r="Q3" s="3">
        <v>81</v>
      </c>
    </row>
    <row r="4" spans="1:17" ht="25.5">
      <c r="A4" s="3">
        <v>48</v>
      </c>
      <c r="B4" s="3">
        <v>2</v>
      </c>
      <c r="C4" s="3">
        <v>2</v>
      </c>
      <c r="D4" s="3" t="s">
        <v>9</v>
      </c>
      <c r="E4" s="5">
        <v>750011005</v>
      </c>
      <c r="F4" s="4" t="s">
        <v>131</v>
      </c>
      <c r="G4" s="7" t="s">
        <v>132</v>
      </c>
      <c r="H4" s="9">
        <v>9</v>
      </c>
      <c r="I4" s="8">
        <v>1419</v>
      </c>
      <c r="J4" s="3">
        <v>12</v>
      </c>
      <c r="K4" s="3">
        <v>9</v>
      </c>
      <c r="L4" s="3">
        <v>14</v>
      </c>
      <c r="M4" s="3">
        <v>22</v>
      </c>
      <c r="N4" s="7" t="s">
        <v>46</v>
      </c>
      <c r="O4" s="3">
        <v>10</v>
      </c>
      <c r="P4" s="7" t="s">
        <v>31</v>
      </c>
      <c r="Q4" s="3">
        <v>67</v>
      </c>
    </row>
    <row r="5" spans="1:17" ht="25.5">
      <c r="A5" s="3">
        <v>96</v>
      </c>
      <c r="B5" s="3">
        <v>2</v>
      </c>
      <c r="C5" s="3">
        <v>7</v>
      </c>
      <c r="D5" s="3" t="s">
        <v>138</v>
      </c>
      <c r="E5" s="5">
        <v>750011006</v>
      </c>
      <c r="F5" s="4" t="s">
        <v>230</v>
      </c>
      <c r="G5" s="7" t="s">
        <v>231</v>
      </c>
      <c r="H5" s="9">
        <v>12</v>
      </c>
      <c r="I5" s="8">
        <v>5280</v>
      </c>
      <c r="J5" s="3">
        <v>8</v>
      </c>
      <c r="K5" s="3">
        <v>10</v>
      </c>
      <c r="L5" s="3">
        <v>18</v>
      </c>
      <c r="M5" s="3">
        <v>19</v>
      </c>
      <c r="N5" s="7" t="s">
        <v>38</v>
      </c>
      <c r="O5" s="3">
        <v>6</v>
      </c>
      <c r="P5" s="7" t="s">
        <v>43</v>
      </c>
      <c r="Q5" s="3">
        <v>61</v>
      </c>
    </row>
    <row r="6" spans="1:17">
      <c r="Q6">
        <f>SUM(Q1:Q5)/5</f>
        <v>78.400000000000006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Q4"/>
  <sheetViews>
    <sheetView workbookViewId="0">
      <selection activeCell="Q2" sqref="Q2:Q3"/>
    </sheetView>
  </sheetViews>
  <sheetFormatPr defaultRowHeight="15"/>
  <cols>
    <col min="5" max="5" width="19.140625" customWidth="1"/>
  </cols>
  <sheetData>
    <row r="2" spans="1:17" ht="51">
      <c r="A2" s="3">
        <v>94</v>
      </c>
      <c r="B2" s="3">
        <v>2</v>
      </c>
      <c r="C2" s="3">
        <v>7</v>
      </c>
      <c r="D2" s="3" t="s">
        <v>138</v>
      </c>
      <c r="E2" s="5">
        <v>750014001</v>
      </c>
      <c r="F2" s="4" t="s">
        <v>226</v>
      </c>
      <c r="G2" s="7" t="s">
        <v>227</v>
      </c>
      <c r="H2" s="9">
        <v>10</v>
      </c>
      <c r="I2" s="8">
        <v>5274</v>
      </c>
      <c r="J2" s="3">
        <v>11</v>
      </c>
      <c r="K2" s="3">
        <v>11</v>
      </c>
      <c r="L2" s="3">
        <v>20</v>
      </c>
      <c r="M2" s="3">
        <v>12</v>
      </c>
      <c r="N2" s="7" t="s">
        <v>38</v>
      </c>
      <c r="O2" s="3">
        <v>16</v>
      </c>
      <c r="P2" s="7" t="s">
        <v>30</v>
      </c>
      <c r="Q2" s="3">
        <v>70</v>
      </c>
    </row>
    <row r="3" spans="1:17" ht="51">
      <c r="A3" s="3">
        <v>70</v>
      </c>
      <c r="B3" s="3">
        <v>2</v>
      </c>
      <c r="C3" s="3">
        <v>6</v>
      </c>
      <c r="D3" s="3" t="s">
        <v>138</v>
      </c>
      <c r="E3" s="5">
        <v>750014002</v>
      </c>
      <c r="F3" s="4" t="s">
        <v>178</v>
      </c>
      <c r="G3" s="7" t="s">
        <v>179</v>
      </c>
      <c r="H3" s="9">
        <v>6</v>
      </c>
      <c r="I3" s="8">
        <v>5304</v>
      </c>
      <c r="J3" s="3">
        <v>6</v>
      </c>
      <c r="K3" s="3">
        <v>10</v>
      </c>
      <c r="L3" s="3">
        <v>19</v>
      </c>
      <c r="M3" s="3">
        <v>16</v>
      </c>
      <c r="N3" s="7" t="s">
        <v>31</v>
      </c>
      <c r="O3" s="3">
        <v>24</v>
      </c>
      <c r="P3" s="7" t="s">
        <v>46</v>
      </c>
      <c r="Q3" s="3">
        <v>75</v>
      </c>
    </row>
    <row r="4" spans="1:17">
      <c r="Q4">
        <f>SUM(Q2:Q3)/2</f>
        <v>72.5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Q4"/>
  <sheetViews>
    <sheetView workbookViewId="0">
      <selection activeCell="Q2" sqref="Q2:Q3"/>
    </sheetView>
  </sheetViews>
  <sheetFormatPr defaultRowHeight="15"/>
  <cols>
    <col min="5" max="5" width="15.42578125" customWidth="1"/>
  </cols>
  <sheetData>
    <row r="2" spans="1:17" ht="51">
      <c r="A2" s="3">
        <v>60</v>
      </c>
      <c r="B2" s="3">
        <v>2</v>
      </c>
      <c r="C2" s="3">
        <v>6</v>
      </c>
      <c r="D2" s="3" t="s">
        <v>138</v>
      </c>
      <c r="E2" s="5">
        <v>750012001</v>
      </c>
      <c r="F2" s="4" t="s">
        <v>158</v>
      </c>
      <c r="G2" s="7" t="s">
        <v>159</v>
      </c>
      <c r="H2" s="9">
        <v>25</v>
      </c>
      <c r="I2" s="8">
        <v>5290</v>
      </c>
      <c r="J2" s="3">
        <v>18</v>
      </c>
      <c r="K2" s="3">
        <v>15</v>
      </c>
      <c r="L2" s="3">
        <v>19</v>
      </c>
      <c r="M2" s="3">
        <v>27</v>
      </c>
      <c r="N2" s="7" t="s">
        <v>38</v>
      </c>
      <c r="O2" s="3">
        <v>20</v>
      </c>
      <c r="P2" s="7" t="s">
        <v>43</v>
      </c>
      <c r="Q2" s="3">
        <v>99</v>
      </c>
    </row>
    <row r="3" spans="1:17" ht="38.25">
      <c r="A3" s="3">
        <v>67</v>
      </c>
      <c r="B3" s="3">
        <v>2</v>
      </c>
      <c r="C3" s="3">
        <v>6</v>
      </c>
      <c r="D3" s="3" t="s">
        <v>138</v>
      </c>
      <c r="E3" s="5">
        <v>750012002</v>
      </c>
      <c r="F3" s="4" t="s">
        <v>172</v>
      </c>
      <c r="G3" s="7" t="s">
        <v>173</v>
      </c>
      <c r="H3" s="9">
        <v>19</v>
      </c>
      <c r="I3" s="8">
        <v>5319</v>
      </c>
      <c r="J3" s="3">
        <v>11</v>
      </c>
      <c r="K3" s="3">
        <v>15</v>
      </c>
      <c r="L3" s="3">
        <v>19</v>
      </c>
      <c r="M3" s="3">
        <v>22</v>
      </c>
      <c r="N3" s="7" t="s">
        <v>38</v>
      </c>
      <c r="O3" s="3">
        <v>15</v>
      </c>
      <c r="P3" s="7" t="s">
        <v>43</v>
      </c>
      <c r="Q3" s="3">
        <v>82</v>
      </c>
    </row>
    <row r="4" spans="1:17">
      <c r="Q4">
        <f>SUM(Q2:Q3)/2</f>
        <v>90.5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Q7"/>
  <sheetViews>
    <sheetView workbookViewId="0">
      <selection activeCell="P6" sqref="P6"/>
    </sheetView>
  </sheetViews>
  <sheetFormatPr defaultRowHeight="15"/>
  <cols>
    <col min="5" max="5" width="17.42578125" customWidth="1"/>
  </cols>
  <sheetData>
    <row r="2" spans="1:17" ht="51">
      <c r="A2" s="3">
        <v>29</v>
      </c>
      <c r="B2" s="3">
        <v>2</v>
      </c>
      <c r="C2" s="3">
        <v>2</v>
      </c>
      <c r="D2" s="3" t="s">
        <v>9</v>
      </c>
      <c r="E2" s="5">
        <v>750017001</v>
      </c>
      <c r="F2" s="4" t="s">
        <v>93</v>
      </c>
      <c r="G2" s="7" t="s">
        <v>94</v>
      </c>
      <c r="H2" s="9">
        <v>4</v>
      </c>
      <c r="I2" s="8">
        <v>1416</v>
      </c>
      <c r="J2" s="3">
        <v>9</v>
      </c>
      <c r="K2" s="3">
        <v>9</v>
      </c>
      <c r="L2" s="3">
        <v>11</v>
      </c>
      <c r="M2" s="3">
        <v>12</v>
      </c>
      <c r="N2" s="7" t="s">
        <v>38</v>
      </c>
      <c r="O2" s="3">
        <v>13</v>
      </c>
      <c r="P2" s="7" t="s">
        <v>43</v>
      </c>
      <c r="Q2" s="3">
        <v>54</v>
      </c>
    </row>
    <row r="3" spans="1:17" ht="25.5">
      <c r="A3" s="3">
        <v>31</v>
      </c>
      <c r="B3" s="3">
        <v>2</v>
      </c>
      <c r="C3" s="3">
        <v>2</v>
      </c>
      <c r="D3" s="3" t="s">
        <v>9</v>
      </c>
      <c r="E3" s="5">
        <v>750017002</v>
      </c>
      <c r="F3" s="4" t="s">
        <v>97</v>
      </c>
      <c r="G3" s="7" t="s">
        <v>98</v>
      </c>
      <c r="H3" s="9">
        <v>14</v>
      </c>
      <c r="I3" s="8">
        <v>1444</v>
      </c>
      <c r="J3" s="3">
        <v>17</v>
      </c>
      <c r="K3" s="3">
        <v>6</v>
      </c>
      <c r="L3" s="3">
        <v>19</v>
      </c>
      <c r="M3" s="3">
        <v>26</v>
      </c>
      <c r="N3" s="7" t="s">
        <v>38</v>
      </c>
      <c r="O3" s="3">
        <v>14</v>
      </c>
      <c r="P3" s="7" t="s">
        <v>43</v>
      </c>
      <c r="Q3" s="3">
        <v>82</v>
      </c>
    </row>
    <row r="4" spans="1:17" ht="38.25">
      <c r="A4" s="3">
        <v>9</v>
      </c>
      <c r="B4" s="3">
        <v>2</v>
      </c>
      <c r="C4" s="3">
        <v>1</v>
      </c>
      <c r="D4" s="3" t="s">
        <v>9</v>
      </c>
      <c r="E4" s="5">
        <v>750017003</v>
      </c>
      <c r="F4" s="4" t="s">
        <v>51</v>
      </c>
      <c r="G4" s="7" t="s">
        <v>52</v>
      </c>
      <c r="H4" s="9">
        <v>10</v>
      </c>
      <c r="I4" s="8">
        <v>1450</v>
      </c>
      <c r="J4" s="3">
        <v>18</v>
      </c>
      <c r="K4" s="3">
        <v>9</v>
      </c>
      <c r="L4" s="3">
        <v>17</v>
      </c>
      <c r="M4" s="3">
        <v>17</v>
      </c>
      <c r="N4" s="7" t="s">
        <v>53</v>
      </c>
      <c r="O4" s="3">
        <v>28</v>
      </c>
      <c r="P4" s="7" t="s">
        <v>35</v>
      </c>
      <c r="Q4" s="3">
        <v>89</v>
      </c>
    </row>
    <row r="5" spans="1:17" ht="51">
      <c r="A5" s="3">
        <v>13</v>
      </c>
      <c r="B5" s="3">
        <v>2</v>
      </c>
      <c r="C5" s="3">
        <v>1</v>
      </c>
      <c r="D5" s="3" t="s">
        <v>9</v>
      </c>
      <c r="E5" s="5">
        <v>750017004</v>
      </c>
      <c r="F5" s="4" t="s">
        <v>60</v>
      </c>
      <c r="G5" s="7" t="s">
        <v>61</v>
      </c>
      <c r="H5" s="9">
        <v>26</v>
      </c>
      <c r="I5" s="8">
        <v>1407</v>
      </c>
      <c r="J5" s="3">
        <v>13</v>
      </c>
      <c r="K5" s="3">
        <v>12</v>
      </c>
      <c r="L5" s="3">
        <v>15</v>
      </c>
      <c r="M5" s="3">
        <v>24</v>
      </c>
      <c r="N5" s="7" t="s">
        <v>30</v>
      </c>
      <c r="O5" s="3">
        <v>19</v>
      </c>
      <c r="P5" s="7" t="s">
        <v>31</v>
      </c>
      <c r="Q5" s="3">
        <v>83</v>
      </c>
    </row>
    <row r="6" spans="1:17" ht="51">
      <c r="A6" s="3">
        <v>155</v>
      </c>
      <c r="B6" s="3">
        <v>2</v>
      </c>
      <c r="C6" s="3">
        <v>11</v>
      </c>
      <c r="D6" s="3" t="s">
        <v>9</v>
      </c>
      <c r="E6" s="5">
        <v>750017005</v>
      </c>
      <c r="F6" s="4" t="s">
        <v>348</v>
      </c>
      <c r="G6" s="7" t="s">
        <v>349</v>
      </c>
      <c r="H6" s="9">
        <v>14</v>
      </c>
      <c r="I6" s="8">
        <v>1451</v>
      </c>
      <c r="J6" s="3">
        <v>18</v>
      </c>
      <c r="K6" s="3">
        <v>9</v>
      </c>
      <c r="L6" s="3">
        <v>18</v>
      </c>
      <c r="M6" s="3">
        <v>31</v>
      </c>
      <c r="N6" s="7" t="s">
        <v>34</v>
      </c>
      <c r="O6" s="3">
        <v>26</v>
      </c>
      <c r="P6" s="7" t="s">
        <v>35</v>
      </c>
      <c r="Q6" s="3">
        <v>102</v>
      </c>
    </row>
    <row r="7" spans="1:17">
      <c r="Q7">
        <f>SUM(Q2:Q6)/5</f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Q5"/>
  <sheetViews>
    <sheetView workbookViewId="0">
      <selection activeCell="I16" sqref="I16"/>
    </sheetView>
  </sheetViews>
  <sheetFormatPr defaultRowHeight="15"/>
  <cols>
    <col min="5" max="5" width="16.42578125" customWidth="1"/>
  </cols>
  <sheetData>
    <row r="2" spans="1:17" ht="51">
      <c r="A2" s="3">
        <v>95</v>
      </c>
      <c r="B2" s="3">
        <v>2</v>
      </c>
      <c r="C2" s="3">
        <v>7</v>
      </c>
      <c r="D2" s="3" t="s">
        <v>138</v>
      </c>
      <c r="E2" s="5">
        <v>750006004</v>
      </c>
      <c r="F2" s="4" t="s">
        <v>228</v>
      </c>
      <c r="G2" s="7" t="s">
        <v>229</v>
      </c>
      <c r="H2" s="9">
        <v>3</v>
      </c>
      <c r="I2" s="8">
        <v>5271</v>
      </c>
      <c r="J2" s="3">
        <v>13</v>
      </c>
      <c r="K2" s="3">
        <v>10</v>
      </c>
      <c r="L2" s="3">
        <v>18</v>
      </c>
      <c r="M2" s="3">
        <v>13</v>
      </c>
      <c r="N2" s="7" t="s">
        <v>38</v>
      </c>
      <c r="O2" s="3">
        <v>22</v>
      </c>
      <c r="P2" s="7" t="s">
        <v>30</v>
      </c>
      <c r="Q2" s="3">
        <v>76</v>
      </c>
    </row>
    <row r="3" spans="1:17" ht="63.75">
      <c r="A3" s="3">
        <v>124</v>
      </c>
      <c r="B3" s="3">
        <v>2</v>
      </c>
      <c r="C3" s="3">
        <v>10</v>
      </c>
      <c r="D3" s="3" t="s">
        <v>138</v>
      </c>
      <c r="E3" s="5">
        <v>750006001</v>
      </c>
      <c r="F3" s="4" t="s">
        <v>286</v>
      </c>
      <c r="G3" s="7" t="s">
        <v>287</v>
      </c>
      <c r="H3" s="9">
        <v>3</v>
      </c>
      <c r="I3" s="8">
        <v>5306</v>
      </c>
      <c r="J3" s="3">
        <v>17</v>
      </c>
      <c r="K3" s="3">
        <v>13</v>
      </c>
      <c r="L3" s="3">
        <v>18</v>
      </c>
      <c r="M3" s="3">
        <v>15</v>
      </c>
      <c r="N3" s="7" t="s">
        <v>31</v>
      </c>
      <c r="O3" s="3">
        <v>20</v>
      </c>
      <c r="P3" s="7" t="s">
        <v>30</v>
      </c>
      <c r="Q3" s="3">
        <v>83</v>
      </c>
    </row>
    <row r="4" spans="1:17" ht="51">
      <c r="A4" s="3">
        <v>104</v>
      </c>
      <c r="B4" s="3">
        <v>2</v>
      </c>
      <c r="C4" s="3">
        <v>7</v>
      </c>
      <c r="D4" s="3" t="s">
        <v>138</v>
      </c>
      <c r="E4" s="5">
        <v>750006002</v>
      </c>
      <c r="F4" s="4" t="s">
        <v>246</v>
      </c>
      <c r="G4" s="7" t="s">
        <v>247</v>
      </c>
      <c r="H4" s="9">
        <v>17</v>
      </c>
      <c r="I4" s="8">
        <v>5286</v>
      </c>
      <c r="J4" s="3">
        <v>16</v>
      </c>
      <c r="K4" s="3">
        <v>10</v>
      </c>
      <c r="L4" s="3">
        <v>16</v>
      </c>
      <c r="M4" s="3">
        <v>17</v>
      </c>
      <c r="N4" s="7" t="s">
        <v>38</v>
      </c>
      <c r="O4" s="3">
        <v>15</v>
      </c>
      <c r="P4" s="7" t="s">
        <v>43</v>
      </c>
      <c r="Q4" s="3">
        <v>74</v>
      </c>
    </row>
    <row r="5" spans="1:17">
      <c r="Q5">
        <f>SUM(Q2:Q4)/3</f>
        <v>77.666666666666671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Q7"/>
  <sheetViews>
    <sheetView workbookViewId="0">
      <selection activeCell="Q2" sqref="Q2:Q6"/>
    </sheetView>
  </sheetViews>
  <sheetFormatPr defaultRowHeight="15"/>
  <cols>
    <col min="5" max="5" width="17.140625" customWidth="1"/>
  </cols>
  <sheetData>
    <row r="2" spans="1:17" ht="51">
      <c r="A2" s="3">
        <v>49</v>
      </c>
      <c r="B2" s="3">
        <v>2</v>
      </c>
      <c r="C2" s="3">
        <v>2</v>
      </c>
      <c r="D2" s="3" t="s">
        <v>9</v>
      </c>
      <c r="E2" s="5">
        <v>750015001</v>
      </c>
      <c r="F2" s="4" t="s">
        <v>133</v>
      </c>
      <c r="G2" s="7" t="s">
        <v>134</v>
      </c>
      <c r="H2" s="9">
        <v>2</v>
      </c>
      <c r="I2" s="8">
        <v>1448</v>
      </c>
      <c r="J2" s="3">
        <v>18</v>
      </c>
      <c r="K2" s="3">
        <v>18</v>
      </c>
      <c r="L2" s="3">
        <v>17</v>
      </c>
      <c r="M2" s="3">
        <v>27</v>
      </c>
      <c r="N2" s="7" t="s">
        <v>31</v>
      </c>
      <c r="O2" s="3">
        <v>23</v>
      </c>
      <c r="P2" s="7" t="s">
        <v>46</v>
      </c>
      <c r="Q2" s="3">
        <v>103</v>
      </c>
    </row>
    <row r="3" spans="1:17" ht="51">
      <c r="A3" s="3">
        <v>136</v>
      </c>
      <c r="B3" s="3">
        <v>2</v>
      </c>
      <c r="C3" s="3">
        <v>11</v>
      </c>
      <c r="D3" s="3" t="s">
        <v>9</v>
      </c>
      <c r="E3" s="5">
        <v>750015003</v>
      </c>
      <c r="F3" s="4" t="s">
        <v>310</v>
      </c>
      <c r="G3" s="7" t="s">
        <v>311</v>
      </c>
      <c r="H3" s="9">
        <v>21</v>
      </c>
      <c r="I3" s="8">
        <v>1405</v>
      </c>
      <c r="J3" s="3">
        <v>17</v>
      </c>
      <c r="K3" s="3">
        <v>16</v>
      </c>
      <c r="L3" s="3">
        <v>14</v>
      </c>
      <c r="M3" s="3">
        <v>19</v>
      </c>
      <c r="N3" s="7" t="s">
        <v>31</v>
      </c>
      <c r="O3" s="3">
        <v>22</v>
      </c>
      <c r="P3" s="7" t="s">
        <v>46</v>
      </c>
      <c r="Q3" s="3">
        <v>88</v>
      </c>
    </row>
    <row r="4" spans="1:17" ht="51">
      <c r="A4" s="3">
        <v>132</v>
      </c>
      <c r="B4" s="3">
        <v>2</v>
      </c>
      <c r="C4" s="3">
        <v>11</v>
      </c>
      <c r="D4" s="3" t="s">
        <v>9</v>
      </c>
      <c r="E4" s="5">
        <v>750015004</v>
      </c>
      <c r="F4" s="4" t="s">
        <v>302</v>
      </c>
      <c r="G4" s="7" t="s">
        <v>303</v>
      </c>
      <c r="H4" s="9">
        <v>30</v>
      </c>
      <c r="I4" s="8">
        <v>1409</v>
      </c>
      <c r="J4" s="3">
        <v>18</v>
      </c>
      <c r="K4" s="3">
        <v>7</v>
      </c>
      <c r="L4" s="3">
        <v>16</v>
      </c>
      <c r="M4" s="3">
        <v>21</v>
      </c>
      <c r="N4" s="7" t="s">
        <v>30</v>
      </c>
      <c r="O4" s="3">
        <v>18</v>
      </c>
      <c r="P4" s="7" t="s">
        <v>35</v>
      </c>
      <c r="Q4" s="3">
        <v>80</v>
      </c>
    </row>
    <row r="5" spans="1:17" ht="63.75">
      <c r="A5" s="3">
        <v>41</v>
      </c>
      <c r="B5" s="3">
        <v>2</v>
      </c>
      <c r="C5" s="3">
        <v>2</v>
      </c>
      <c r="D5" s="3" t="s">
        <v>9</v>
      </c>
      <c r="E5" s="5">
        <v>750015005</v>
      </c>
      <c r="F5" s="4" t="s">
        <v>117</v>
      </c>
      <c r="G5" s="7" t="s">
        <v>118</v>
      </c>
      <c r="H5" s="9">
        <v>8</v>
      </c>
      <c r="I5" s="8">
        <v>1446</v>
      </c>
      <c r="J5" s="3">
        <v>17</v>
      </c>
      <c r="K5" s="3">
        <v>10</v>
      </c>
      <c r="L5" s="3">
        <v>15</v>
      </c>
      <c r="M5" s="3">
        <v>18</v>
      </c>
      <c r="N5" s="7" t="s">
        <v>38</v>
      </c>
      <c r="O5" s="3">
        <v>27</v>
      </c>
      <c r="P5" s="7" t="s">
        <v>30</v>
      </c>
      <c r="Q5" s="3">
        <v>87</v>
      </c>
    </row>
    <row r="6" spans="1:17" ht="63.75">
      <c r="A6" s="3">
        <v>88</v>
      </c>
      <c r="B6" s="3">
        <v>2</v>
      </c>
      <c r="C6" s="3">
        <v>7</v>
      </c>
      <c r="D6" s="3" t="s">
        <v>138</v>
      </c>
      <c r="E6" s="5">
        <v>750015002</v>
      </c>
      <c r="F6" s="4" t="s">
        <v>214</v>
      </c>
      <c r="G6" s="7" t="s">
        <v>215</v>
      </c>
      <c r="H6" s="9">
        <v>1</v>
      </c>
      <c r="I6" s="8">
        <v>5270</v>
      </c>
      <c r="J6" s="3">
        <v>17</v>
      </c>
      <c r="K6" s="3">
        <v>17</v>
      </c>
      <c r="L6" s="3">
        <v>18</v>
      </c>
      <c r="M6" s="3">
        <v>28</v>
      </c>
      <c r="N6" s="7" t="s">
        <v>31</v>
      </c>
      <c r="O6" s="3">
        <v>20</v>
      </c>
      <c r="P6" s="7" t="s">
        <v>46</v>
      </c>
      <c r="Q6" s="3">
        <v>100</v>
      </c>
    </row>
    <row r="7" spans="1:17">
      <c r="Q7">
        <f>SUM(Q2:Q6)/5</f>
        <v>91.6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3</vt:i4>
      </vt:variant>
    </vt:vector>
  </HeadingPairs>
  <TitlesOfParts>
    <vt:vector size="23" baseType="lpstr">
      <vt:lpstr>Результаты ЕНТ, КТ</vt:lpstr>
      <vt:lpstr>Результаты КТ ТиПО</vt:lpstr>
      <vt:lpstr>Ануллированные</vt:lpstr>
      <vt:lpstr>караозек</vt:lpstr>
      <vt:lpstr>журав</vt:lpstr>
      <vt:lpstr>отрадное</vt:lpstr>
      <vt:lpstr>ельтсш</vt:lpstr>
      <vt:lpstr>вознесенка</vt:lpstr>
      <vt:lpstr>айнакол</vt:lpstr>
      <vt:lpstr>партизан</vt:lpstr>
      <vt:lpstr>токтам</vt:lpstr>
      <vt:lpstr>шубарагаш</vt:lpstr>
      <vt:lpstr>капит</vt:lpstr>
      <vt:lpstr>сш2</vt:lpstr>
      <vt:lpstr>сш3</vt:lpstr>
      <vt:lpstr>сш4</vt:lpstr>
      <vt:lpstr>сш5</vt:lpstr>
      <vt:lpstr>новобраск</vt:lpstr>
      <vt:lpstr>алтынды</vt:lpstr>
      <vt:lpstr>сш1</vt:lpstr>
      <vt:lpstr>Ануллированные!Заголовки_для_печати</vt:lpstr>
      <vt:lpstr>'Результаты ЕНТ, КТ'!Заголовки_для_печати</vt:lpstr>
      <vt:lpstr>'Результаты КТ ТиПО'!Заголовки_для_печати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Владимир</cp:lastModifiedBy>
  <cp:lastPrinted>2017-05-24T06:54:59Z</cp:lastPrinted>
  <dcterms:created xsi:type="dcterms:W3CDTF">2017-05-23T11:49:26Z</dcterms:created>
  <dcterms:modified xsi:type="dcterms:W3CDTF">2017-06-23T14:49:32Z</dcterms:modified>
</cp:coreProperties>
</file>